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7400" windowHeight="1119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<sst xmlns="http://schemas.openxmlformats.org/spreadsheetml/2006/main" count="160" uniqueCount="111">
  <si>
    <t/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</si>
  <si>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</si>
  <si>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</si>
  <si>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</si>
  <si>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</si>
  <si>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</si>
  <si>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</si>
  <si>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</si>
  <si>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</si>
  <si>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00010101000000000000</t>
  </si>
  <si>
    <t xml:space="preserve">            Налог на прибыль организаций</t>
  </si>
  <si>
    <t>00010102000000000000</t>
  </si>
  <si>
    <t xml:space="preserve">            Налог на доходы физических лиц</t>
  </si>
  <si>
    <t>00010300000000000000</t>
  </si>
  <si>
    <t xml:space="preserve">          НАЛОГИ НА ТОВАРЫ (РАБОТЫ, УСЛУГИ), РЕАЛИЗУЕМЫЕ НА ТЕРРИТОРИИ РОССИЙСКОЙ ФЕДЕРАЦИИ</t>
  </si>
  <si>
    <t>00010302000000000000</t>
  </si>
  <si>
    <t xml:space="preserve">            Акцизы по подакцизным товарам (продукции), производимым на территории Российской Федерации</t>
  </si>
  <si>
    <t>00010500000000000000</t>
  </si>
  <si>
    <t xml:space="preserve">  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</si>
  <si>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</si>
  <si>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</si>
  <si>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00010502000000000000</t>
  </si>
  <si>
    <t xml:space="preserve">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</si>
  <si>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</si>
  <si>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</si>
  <si>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</si>
  <si>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</si>
  <si>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00010506000000000000</t>
  </si>
  <si>
    <t>00010600000000000000</t>
  </si>
  <si>
    <t xml:space="preserve">          НАЛОГИ НА ИМУЩЕСТВО</t>
  </si>
  <si>
    <t>00010602000000000000</t>
  </si>
  <si>
    <t xml:space="preserve">            Налог на имущество организаций</t>
  </si>
  <si>
    <t>00010800000000000000</t>
  </si>
  <si>
    <t xml:space="preserve">          ГОСУДАРСТВЕННАЯ ПОШЛИНА</t>
  </si>
  <si>
    <t>00010803000000000000</t>
  </si>
  <si>
    <t xml:space="preserve">            Государственная пошлина по делам, рассматриваемым в судах общей юрисдикции, мировыми судьями</t>
  </si>
  <si>
    <t>00010807000000000000</t>
  </si>
  <si>
    <t>00011100000000000000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</si>
  <si>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</si>
  <si>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</si>
  <si>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</si>
  <si>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</si>
  <si>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</si>
  <si>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</si>
  <si>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 xml:space="preserve">          ПЛАТЕЖИ ПРИ ПОЛЬЗОВАНИИ ПРИРОДНЫМИ РЕСУРСАМИ</t>
  </si>
  <si>
    <t>00011201000000000000</t>
  </si>
  <si>
    <t xml:space="preserve">            Плата за негативное воздействие на окружающую среду</t>
  </si>
  <si>
    <t>00011300000000000000</t>
  </si>
  <si>
    <t xml:space="preserve">          ДОХОДЫ ОТ ОКАЗАНИЯ ПЛАТНЫХ УСЛУГ И КОМПЕНСАЦИИ ЗАТРАТ ГОСУДАРСТВА</t>
  </si>
  <si>
    <t>00011301000000000000</t>
  </si>
  <si>
    <t xml:space="preserve">            Доходы от оказания платных услуг (работ)</t>
  </si>
  <si>
    <t>00011302000000000000</t>
  </si>
  <si>
    <t xml:space="preserve">            Доходы от компенсации затрат государства</t>
  </si>
  <si>
    <t>00011400000000000000</t>
  </si>
  <si>
    <t xml:space="preserve">  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</si>
  <si>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</si>
  <si>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</si>
  <si>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00011600000000000000</t>
  </si>
  <si>
    <t xml:space="preserve">          ШТРАФЫ, САНКЦИИ, ВОЗМЕЩЕНИЕ УЩЕРБА</t>
  </si>
  <si>
    <t>00011601000000000000</t>
  </si>
  <si>
    <t>00011607000000000000</t>
  </si>
  <si>
    <t>00011610000000000000</t>
  </si>
  <si>
    <t xml:space="preserve">            Платежи в целях возмещения причиненного ущерба (убытков)</t>
  </si>
  <si>
    <t>00011700000000000000</t>
  </si>
  <si>
    <t xml:space="preserve">          ПРОЧИЕ НЕНАЛОГОВЫЕ ДОХОДЫ</t>
  </si>
  <si>
    <t>00011701000000000000</t>
  </si>
  <si>
    <t xml:space="preserve">            Невыясненные поступления</t>
  </si>
  <si>
    <t>00011705000000000000</t>
  </si>
  <si>
    <t xml:space="preserve">            Прочие неналоговые доходы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</si>
  <si>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</si>
  <si>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</si>
  <si>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</si>
  <si>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</si>
  <si>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00020225000000000000</t>
  </si>
  <si>
    <t>00020230000000000000</t>
  </si>
  <si>
    <t>00020235000000000000</t>
  </si>
  <si>
    <t>00021900000000000000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</si>
  <si>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</si>
  <si>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в рулях</t>
  </si>
  <si>
    <t xml:space="preserve">Приложение №1   </t>
  </si>
  <si>
    <t xml:space="preserve">к постановлению Кировской районной администрации </t>
  </si>
  <si>
    <t xml:space="preserve">             Налог на профессиональный доход</t>
  </si>
  <si>
    <t xml:space="preserve">            Государственная пошлина за выдачу разрешения на установку рекламной конструкции</t>
  </si>
  <si>
    <t xml:space="preserve">            Административные штрафы</t>
  </si>
  <si>
    <t xml:space="preserve">            Иные штрафы, неустойки, пени</t>
  </si>
  <si>
    <t>ВСЕГО ДОХОДЫ</t>
  </si>
  <si>
    <t>Наименование источника доходов</t>
  </si>
  <si>
    <t>Код бюджетной классификации Российской Федерации</t>
  </si>
  <si>
    <t xml:space="preserve">          Субвенции бюджетам бюджетной системы Российской Федерации</t>
  </si>
  <si>
    <t xml:space="preserve">          Иные межбюджетные трансферты</t>
  </si>
  <si>
    <t xml:space="preserve">          Субсидии бюджетам бюджетной системы Российской Федерации (межбюджетные субсидии)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</si>
  <si>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</si>
  <si>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</si>
  <si>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0002024000000000000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</si>
  <si>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</si>
  <si>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</si>
  <si>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          Дотации бюджетам бюджетной системы Российской Федерации</t>
  </si>
  <si>
    <t>00020210000000000000</t>
  </si>
  <si>
    <t>00020220000000000000</t>
  </si>
  <si>
    <t>00020700000000000000</t>
  </si>
  <si>
    <t xml:space="preserve">        Прочие безвозмездные поступлени</t>
  </si>
  <si>
    <t>ПРОЧИЕ БЕЗВОЗМЕЗДНЫЕ ПОСТУПЛЕНИЯ</t>
  </si>
  <si>
    <t>0002070500000000000</t>
  </si>
  <si>
    <t>00011406300000000000</t>
  </si>
  <si>
    <t xml:space="preserve">    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</si>
  <si>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Исполнение доходов бюджета муниципального района "Город Киров и Кировский район"  за 9 месяцев 2021 года </t>
  </si>
  <si>
    <t>Исполнено на 01.10.2021</t>
  </si>
  <si>
    <t>00011602000000000000</t>
  </si>
  <si>
    <t xml:space="preserve">          Возврат  остатков субсидий, субвенций и иных межбюджетных трансфертов, имеющих целевое назначение, прошлых лет из бюджетов</t>
  </si>
  <si>
    <t>00021930000000000000</t>
  </si>
  <si>
    <t xml:space="preserve"> от 11.10.2021  № 1068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</si>
</sst>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top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1" fontId="32" fillId="0" borderId="1">
      <alignment horizontal="left" vertical="top" shrinkToFit="1"/>
      <protection/>
    </xf>
    <xf numFmtId="1" fontId="32" fillId="0" borderId="2">
      <alignment horizontal="left" vertical="top" shrinkToFi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horizontal="left" wrapText="1"/>
      <protection/>
    </xf>
    <xf numFmtId="0" fontId="31" fillId="0" borderId="3">
      <alignment horizontal="center" vertical="center" wrapText="1"/>
      <protection/>
    </xf>
    <xf numFmtId="10" fontId="31" fillId="0" borderId="1">
      <alignment horizontal="center" vertical="top" shrinkToFit="1"/>
      <protection/>
    </xf>
    <xf numFmtId="10" fontId="32" fillId="21" borderId="1">
      <alignment horizontal="center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20" borderId="0">
      <alignment horizontal="left"/>
      <protection/>
    </xf>
    <xf numFmtId="0" fontId="31" fillId="0" borderId="1">
      <alignment horizontal="left"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center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10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3" applyNumberFormat="1" applyProtection="1">
      <alignment horizontal="left" wrapText="1"/>
      <protection/>
    </xf>
    <xf numFmtId="0" fontId="31" fillId="0" borderId="0" xfId="41" applyNumberFormat="1" applyProtection="1">
      <alignment/>
      <protection/>
    </xf>
    <xf numFmtId="4" fontId="32" fillId="21" borderId="1" xfId="52" applyNumberFormat="1" applyProtection="1">
      <alignment horizontal="right" vertical="top" shrinkToFit="1"/>
      <protection/>
    </xf>
    <xf numFmtId="10" fontId="32" fillId="21" borderId="1" xfId="56" applyNumberFormat="1" applyProtection="1">
      <alignment horizontal="center" vertical="top" shrinkToFit="1"/>
      <protection/>
    </xf>
    <xf numFmtId="4" fontId="32" fillId="0" borderId="1" xfId="52" applyNumberFormat="1" applyFill="1" applyProtection="1">
      <alignment horizontal="right" vertical="top" shrinkToFit="1"/>
      <protection/>
    </xf>
    <xf numFmtId="0" fontId="49" fillId="0" borderId="0" xfId="57" applyNumberFormat="1" applyFont="1" applyProtection="1">
      <alignment horizontal="center" wrapText="1"/>
      <protection/>
    </xf>
    <xf numFmtId="0" fontId="49" fillId="0" borderId="0" xfId="58" applyNumberFormat="1" applyFont="1" applyProtection="1">
      <alignment horizontal="center"/>
      <protection/>
    </xf>
    <xf numFmtId="0" fontId="50" fillId="0" borderId="3" xfId="54" applyNumberFormat="1" applyFont="1" applyProtection="1">
      <alignment horizontal="center" vertical="center" wrapText="1"/>
      <protection/>
    </xf>
    <xf numFmtId="0" fontId="50" fillId="0" borderId="1" xfId="47" applyNumberFormat="1" applyFont="1" applyProtection="1">
      <alignment horizontal="center" vertical="center" wrapText="1"/>
      <protection/>
    </xf>
    <xf numFmtId="1" fontId="50" fillId="0" borderId="1" xfId="40" applyNumberFormat="1" applyFont="1" applyProtection="1">
      <alignment horizontal="center" vertical="top" shrinkToFit="1"/>
      <protection/>
    </xf>
    <xf numFmtId="0" fontId="50" fillId="0" borderId="1" xfId="61" applyNumberFormat="1" applyFont="1" applyProtection="1">
      <alignment horizontal="left" vertical="top" wrapText="1"/>
      <protection/>
    </xf>
    <xf numFmtId="4" fontId="51" fillId="0" borderId="1" xfId="62" applyNumberFormat="1" applyFont="1" applyFill="1" applyProtection="1">
      <alignment horizontal="right" vertical="top" shrinkToFit="1"/>
      <protection/>
    </xf>
    <xf numFmtId="4" fontId="51" fillId="22" borderId="1" xfId="62" applyNumberFormat="1" applyFont="1" applyProtection="1">
      <alignment horizontal="right" vertical="top" shrinkToFit="1"/>
      <protection/>
    </xf>
    <xf numFmtId="10" fontId="51" fillId="22" borderId="1" xfId="63" applyNumberFormat="1" applyFont="1" applyProtection="1">
      <alignment horizontal="center" vertical="top" shrinkToFit="1"/>
      <protection/>
    </xf>
    <xf numFmtId="0" fontId="51" fillId="0" borderId="1" xfId="61" applyNumberFormat="1" applyFont="1" applyProtection="1">
      <alignment horizontal="left" vertical="top" wrapText="1"/>
      <protection/>
    </xf>
    <xf numFmtId="1" fontId="51" fillId="0" borderId="1" xfId="40" applyNumberFormat="1" applyFont="1" applyProtection="1">
      <alignment horizontal="center" vertical="top" shrinkToFit="1"/>
      <protection/>
    </xf>
    <xf numFmtId="4" fontId="50" fillId="0" borderId="1" xfId="62" applyNumberFormat="1" applyFont="1" applyFill="1" applyProtection="1">
      <alignment horizontal="right" vertical="top" shrinkToFit="1"/>
      <protection/>
    </xf>
    <xf numFmtId="0" fontId="50" fillId="0" borderId="1" xfId="43" applyNumberFormat="1" applyFont="1" applyAlignment="1" applyProtection="1">
      <alignment horizontal="left" vertical="top" wrapText="1"/>
      <protection/>
    </xf>
    <xf numFmtId="0" fontId="3" fillId="0" borderId="1" xfId="61" applyNumberFormat="1" applyFont="1" applyProtection="1">
      <alignment horizontal="left" vertical="top" wrapText="1"/>
      <protection/>
    </xf>
    <xf numFmtId="0" fontId="31" fillId="0" borderId="0" xfId="53" applyNumberFormat="1" applyAlignment="1" applyProtection="1">
      <alignment wrapText="1"/>
      <protection/>
    </xf>
    <xf numFmtId="0" fontId="31" fillId="0" borderId="0" xfId="53" applyAlignment="1">
      <alignment wrapText="1"/>
      <protection/>
    </xf>
    <xf numFmtId="49" fontId="50" fillId="0" borderId="1" xfId="40" applyNumberFormat="1" applyFont="1" applyProtection="1">
      <alignment horizontal="center" vertical="top" shrinkToFit="1"/>
      <protection/>
    </xf>
    <xf numFmtId="0" fontId="3" fillId="0" borderId="0" xfId="53" applyNumberFormat="1" applyFont="1" applyProtection="1">
      <alignment horizontal="left" wrapText="1"/>
      <protection/>
    </xf>
    <xf numFmtId="0" fontId="3" fillId="0" borderId="0" xfId="53" applyFont="1">
      <alignment horizontal="left" wrapText="1"/>
      <protection/>
    </xf>
    <xf numFmtId="4" fontId="50" fillId="22" borderId="1" xfId="62" applyNumberFormat="1" applyFont="1" applyProtection="1">
      <alignment horizontal="right" vertical="top" shrinkToFit="1"/>
      <protection/>
    </xf>
    <xf numFmtId="10" fontId="50" fillId="22" borderId="1" xfId="63" applyNumberFormat="1" applyFont="1" applyProtection="1">
      <alignment horizontal="center" vertical="top" shrinkToFit="1"/>
      <protection/>
    </xf>
    <xf numFmtId="0" fontId="31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41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1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52" fillId="0" borderId="1" xfId="62" applyNumberFormat="1" applyFont="1" applyFill="1" applyProtection="1">
      <alignment horizontal="right" vertical="top" shrinkToFit="1"/>
      <protection/>
    </xf>
    <xf numFmtId="4" fontId="3" fillId="0" borderId="1" xfId="62" applyNumberFormat="1" applyFont="1" applyFill="1" applyProtection="1">
      <alignment horizontal="right" vertical="top" shrinkToFit="1"/>
      <protection/>
    </xf>
    <xf numFmtId="4" fontId="5" fillId="0" borderId="1" xfId="62" applyNumberFormat="1" applyFont="1" applyFill="1" applyProtection="1">
      <alignment horizontal="right" vertical="top" shrinkToFit="1"/>
      <protection/>
    </xf>
    <xf numFmtId="4" fontId="3" fillId="36" borderId="1" xfId="62" applyNumberFormat="1" applyFont="1" applyFill="1" applyProtection="1">
      <alignment horizontal="right" vertical="top" shrinkToFit="1"/>
      <protection/>
    </xf>
    <xf numFmtId="4" fontId="5" fillId="36" borderId="1" xfId="62" applyNumberFormat="1" applyFont="1" applyFill="1" applyProtection="1">
      <alignment horizontal="right" vertical="top" shrinkToFit="1"/>
      <protection/>
    </xf>
    <xf numFmtId="4" fontId="5" fillId="0" borderId="1" xfId="52" applyNumberFormat="1" applyFont="1" applyFill="1" applyProtection="1">
      <alignment horizontal="right" vertical="top" shrinkToFit="1"/>
      <protection/>
    </xf>
    <xf numFmtId="0" fontId="3" fillId="0" borderId="0" xfId="53" applyNumberFormat="1" applyFont="1" applyAlignment="1" applyProtection="1">
      <alignment horizontal="right" wrapText="1"/>
      <protection/>
    </xf>
    <xf numFmtId="0" fontId="3" fillId="0" borderId="0" xfId="53" applyFont="1" applyAlignment="1">
      <alignment horizontal="right" wrapText="1"/>
      <protection/>
    </xf>
    <xf numFmtId="0" fontId="50" fillId="0" borderId="0" xfId="53" applyNumberFormat="1" applyFont="1" applyProtection="1">
      <alignment horizontal="left" wrapText="1"/>
      <protection/>
    </xf>
    <xf numFmtId="0" fontId="50" fillId="0" borderId="0" xfId="53" applyFont="1">
      <alignment horizontal="left" wrapText="1"/>
      <protection/>
    </xf>
    <xf numFmtId="0" fontId="50" fillId="0" borderId="1" xfId="48" applyNumberFormat="1" applyFont="1" applyProtection="1">
      <alignment horizontal="center" vertical="center" wrapText="1"/>
      <protection/>
    </xf>
    <xf numFmtId="0" fontId="50" fillId="0" borderId="1" xfId="48" applyFont="1">
      <alignment horizontal="center" vertical="center" wrapText="1"/>
      <protection/>
    </xf>
    <xf numFmtId="0" fontId="50" fillId="0" borderId="1" xfId="39" applyNumberFormat="1" applyFont="1" applyProtection="1">
      <alignment horizontal="center" vertical="center" wrapText="1"/>
      <protection/>
    </xf>
    <xf numFmtId="0" fontId="50" fillId="0" borderId="1" xfId="39" applyFont="1">
      <alignment horizontal="center" vertical="center" wrapText="1"/>
      <protection/>
    </xf>
    <xf numFmtId="0" fontId="3" fillId="0" borderId="13" xfId="44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wrapText="1"/>
    </xf>
    <xf numFmtId="0" fontId="3" fillId="0" borderId="15" xfId="44" applyNumberFormat="1" applyFont="1" applyBorder="1" applyProtection="1">
      <alignment horizontal="center" vertical="center" wrapText="1"/>
      <protection locked="0"/>
    </xf>
    <xf numFmtId="0" fontId="3" fillId="0" borderId="16" xfId="44" applyFont="1" applyBorder="1">
      <alignment horizontal="center" vertical="center" wrapText="1"/>
      <protection/>
    </xf>
    <xf numFmtId="1" fontId="51" fillId="0" borderId="17" xfId="49" applyNumberFormat="1" applyFont="1" applyBorder="1" applyAlignment="1" applyProtection="1">
      <alignment horizontal="center" vertical="top" shrinkToFit="1"/>
      <protection/>
    </xf>
    <xf numFmtId="1" fontId="51" fillId="0" borderId="3" xfId="49" applyNumberFormat="1" applyFont="1" applyBorder="1" applyAlignment="1" applyProtection="1">
      <alignment horizontal="center" vertical="top" shrinkToFit="1"/>
      <protection/>
    </xf>
    <xf numFmtId="1" fontId="51" fillId="0" borderId="2" xfId="49" applyNumberFormat="1" applyFont="1" applyBorder="1" applyAlignment="1" applyProtection="1">
      <alignment horizontal="center" vertical="top" shrinkToFit="1"/>
      <protection/>
    </xf>
    <xf numFmtId="0" fontId="49" fillId="0" borderId="0" xfId="57" applyNumberFormat="1" applyFont="1" applyAlignment="1" applyProtection="1">
      <alignment horizontal="center" wrapText="1"/>
      <protection/>
    </xf>
    <xf numFmtId="0" fontId="49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50" fillId="0" borderId="0" xfId="59" applyNumberFormat="1" applyFont="1" applyProtection="1">
      <alignment horizontal="right"/>
      <protection/>
    </xf>
    <xf numFmtId="0" fontId="50" fillId="0" borderId="0" xfId="59" applyFont="1">
      <alignment horizontal="right"/>
      <protection/>
    </xf>
    <xf numFmtId="0" fontId="3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44" applyNumberFormat="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showZeros="0" tabSelected="1"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4.57421875" style="1" hidden="1" customWidth="1"/>
    <col min="2" max="2" width="51.7109375" style="1" customWidth="1"/>
    <col min="3" max="3" width="19.7109375" style="1" customWidth="1"/>
    <col min="4" max="4" width="14.8515625" style="1" customWidth="1"/>
    <col min="5" max="13" width="9.140625" style="1" hidden="1" customWidth="1"/>
    <col min="14" max="14" width="9.140625" style="1" customWidth="1"/>
    <col min="15" max="15" width="42.8515625" style="1" customWidth="1"/>
    <col min="16" max="16" width="16.8515625" style="1" customWidth="1"/>
    <col min="17" max="16384" width="9.140625" style="1" customWidth="1"/>
  </cols>
  <sheetData>
    <row r="1" spans="1:14" ht="15">
      <c r="A1" s="41" t="s">
        <v>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"/>
    </row>
    <row r="2" spans="1:14" ht="15">
      <c r="A2" s="24"/>
      <c r="B2" s="42" t="s">
        <v>80</v>
      </c>
      <c r="C2" s="42"/>
      <c r="D2" s="59"/>
      <c r="E2" s="25"/>
      <c r="F2" s="25"/>
      <c r="G2" s="25"/>
      <c r="H2" s="25"/>
      <c r="I2" s="25"/>
      <c r="J2" s="25"/>
      <c r="K2" s="25"/>
      <c r="L2" s="25"/>
      <c r="M2" s="25"/>
      <c r="N2" s="3"/>
    </row>
    <row r="3" spans="1:14" ht="15">
      <c r="A3" s="24"/>
      <c r="B3" s="42" t="s">
        <v>110</v>
      </c>
      <c r="C3" s="42"/>
      <c r="D3" s="42"/>
      <c r="E3" s="25"/>
      <c r="F3" s="25"/>
      <c r="G3" s="25"/>
      <c r="H3" s="25"/>
      <c r="I3" s="25"/>
      <c r="J3" s="25"/>
      <c r="K3" s="25"/>
      <c r="L3" s="25"/>
      <c r="M3" s="25"/>
      <c r="N3" s="3"/>
    </row>
    <row r="4" spans="1:14" ht="1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"/>
    </row>
    <row r="5" spans="1:14" ht="15.75">
      <c r="A5" s="56" t="s">
        <v>105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7"/>
      <c r="M5" s="7"/>
      <c r="N5" s="3"/>
    </row>
    <row r="6" spans="1:14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8"/>
      <c r="M6" s="8"/>
      <c r="N6" s="3"/>
    </row>
    <row r="7" spans="1:14" ht="15.75" thickBot="1">
      <c r="A7" s="60" t="s">
        <v>78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"/>
    </row>
    <row r="8" spans="1:14" ht="15">
      <c r="A8" s="47" t="s">
        <v>0</v>
      </c>
      <c r="B8" s="49" t="s">
        <v>86</v>
      </c>
      <c r="C8" s="51" t="s">
        <v>87</v>
      </c>
      <c r="D8" s="62" t="s">
        <v>106</v>
      </c>
      <c r="E8" s="45" t="s">
        <v>1</v>
      </c>
      <c r="F8" s="46"/>
      <c r="G8" s="9" t="s">
        <v>0</v>
      </c>
      <c r="H8" s="45" t="s">
        <v>2</v>
      </c>
      <c r="I8" s="46"/>
      <c r="J8" s="45" t="s">
        <v>3</v>
      </c>
      <c r="K8" s="46"/>
      <c r="L8" s="45" t="s">
        <v>4</v>
      </c>
      <c r="M8" s="46"/>
      <c r="N8" s="3"/>
    </row>
    <row r="9" spans="1:14" ht="24.75" customHeight="1">
      <c r="A9" s="48"/>
      <c r="B9" s="50"/>
      <c r="C9" s="52"/>
      <c r="D9" s="63"/>
      <c r="E9" s="10" t="s">
        <v>0</v>
      </c>
      <c r="F9" s="10" t="s">
        <v>0</v>
      </c>
      <c r="G9" s="10"/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3"/>
    </row>
    <row r="10" spans="1:14" ht="15">
      <c r="A10" s="11" t="s">
        <v>5</v>
      </c>
      <c r="B10" s="16" t="s">
        <v>6</v>
      </c>
      <c r="C10" s="17" t="s">
        <v>5</v>
      </c>
      <c r="D10" s="37">
        <f>D11+D14+D16+D22+D24+D27+D30+D32+D35+D39+D44</f>
        <v>252404203.52999997</v>
      </c>
      <c r="E10" s="13">
        <v>0</v>
      </c>
      <c r="F10" s="13">
        <v>23980220.39</v>
      </c>
      <c r="G10" s="14">
        <v>23980220.39</v>
      </c>
      <c r="H10" s="14">
        <v>209260308.88</v>
      </c>
      <c r="I10" s="15">
        <v>0.41936973468515715</v>
      </c>
      <c r="J10" s="14">
        <v>336421779.61</v>
      </c>
      <c r="K10" s="15">
        <v>0.06653742318300121</v>
      </c>
      <c r="L10" s="14">
        <v>0</v>
      </c>
      <c r="M10" s="15"/>
      <c r="N10" s="3"/>
    </row>
    <row r="11" spans="1:14" ht="15">
      <c r="A11" s="11" t="s">
        <v>7</v>
      </c>
      <c r="B11" s="16" t="s">
        <v>8</v>
      </c>
      <c r="C11" s="17" t="s">
        <v>7</v>
      </c>
      <c r="D11" s="37">
        <f>SUM(D12:D13)</f>
        <v>181808720.32</v>
      </c>
      <c r="E11" s="13">
        <v>0</v>
      </c>
      <c r="F11" s="13">
        <v>19622105.62</v>
      </c>
      <c r="G11" s="14">
        <v>19622105.62</v>
      </c>
      <c r="H11" s="14">
        <v>160310569.7</v>
      </c>
      <c r="I11" s="15">
        <v>0.4087338972673726</v>
      </c>
      <c r="J11" s="14">
        <v>251508894.38</v>
      </c>
      <c r="K11" s="15">
        <v>0.0723713098834143</v>
      </c>
      <c r="L11" s="14">
        <v>0</v>
      </c>
      <c r="M11" s="15"/>
      <c r="N11" s="3"/>
    </row>
    <row r="12" spans="1:14" ht="15">
      <c r="A12" s="11" t="s">
        <v>9</v>
      </c>
      <c r="B12" s="12" t="s">
        <v>10</v>
      </c>
      <c r="C12" s="11" t="s">
        <v>9</v>
      </c>
      <c r="D12" s="36">
        <v>1495662.4</v>
      </c>
      <c r="E12" s="13">
        <v>0</v>
      </c>
      <c r="F12" s="13">
        <v>22503.24</v>
      </c>
      <c r="G12" s="14">
        <v>22503.24</v>
      </c>
      <c r="H12" s="14">
        <v>843441.09</v>
      </c>
      <c r="I12" s="15">
        <v>0.26529521777003484</v>
      </c>
      <c r="J12" s="14">
        <v>1125496.76</v>
      </c>
      <c r="K12" s="15">
        <v>0.01960212543554007</v>
      </c>
      <c r="L12" s="14">
        <v>0</v>
      </c>
      <c r="M12" s="15"/>
      <c r="N12" s="3"/>
    </row>
    <row r="13" spans="1:14" ht="15">
      <c r="A13" s="11" t="s">
        <v>11</v>
      </c>
      <c r="B13" s="12" t="s">
        <v>12</v>
      </c>
      <c r="C13" s="11" t="s">
        <v>11</v>
      </c>
      <c r="D13" s="36">
        <v>180313057.92</v>
      </c>
      <c r="E13" s="13">
        <v>0</v>
      </c>
      <c r="F13" s="13">
        <v>19599602.38</v>
      </c>
      <c r="G13" s="14">
        <v>19599602.38</v>
      </c>
      <c r="H13" s="14">
        <v>159467128.61</v>
      </c>
      <c r="I13" s="15">
        <v>0.40934381568469125</v>
      </c>
      <c r="J13" s="14">
        <v>250383397.62</v>
      </c>
      <c r="K13" s="15">
        <v>0.07259569076571488</v>
      </c>
      <c r="L13" s="14">
        <v>0</v>
      </c>
      <c r="M13" s="15"/>
      <c r="N13" s="3"/>
    </row>
    <row r="14" spans="1:14" ht="38.25">
      <c r="A14" s="11" t="s">
        <v>13</v>
      </c>
      <c r="B14" s="16" t="s">
        <v>14</v>
      </c>
      <c r="C14" s="17" t="s">
        <v>13</v>
      </c>
      <c r="D14" s="37">
        <f>D15</f>
        <v>5643232.98</v>
      </c>
      <c r="E14" s="13">
        <v>0</v>
      </c>
      <c r="F14" s="13">
        <v>441415.28</v>
      </c>
      <c r="G14" s="14">
        <v>441415.28</v>
      </c>
      <c r="H14" s="14">
        <v>3031465.27</v>
      </c>
      <c r="I14" s="15">
        <v>0.49635067785346404</v>
      </c>
      <c r="J14" s="14">
        <v>5577584.72</v>
      </c>
      <c r="K14" s="15">
        <v>0.07333697956471175</v>
      </c>
      <c r="L14" s="14">
        <v>0</v>
      </c>
      <c r="M14" s="15"/>
      <c r="N14" s="3"/>
    </row>
    <row r="15" spans="1:14" ht="25.5">
      <c r="A15" s="11" t="s">
        <v>15</v>
      </c>
      <c r="B15" s="12" t="s">
        <v>16</v>
      </c>
      <c r="C15" s="11" t="s">
        <v>15</v>
      </c>
      <c r="D15" s="36">
        <v>5643232.98</v>
      </c>
      <c r="E15" s="13">
        <v>0</v>
      </c>
      <c r="F15" s="13">
        <v>441415.28</v>
      </c>
      <c r="G15" s="14">
        <v>441415.28</v>
      </c>
      <c r="H15" s="14">
        <v>3031465.27</v>
      </c>
      <c r="I15" s="15">
        <v>0.49635067785346404</v>
      </c>
      <c r="J15" s="14">
        <v>5577584.72</v>
      </c>
      <c r="K15" s="15">
        <v>0.07333697956471175</v>
      </c>
      <c r="L15" s="14">
        <v>0</v>
      </c>
      <c r="M15" s="15"/>
      <c r="N15" s="3"/>
    </row>
    <row r="16" spans="1:14" ht="15">
      <c r="A16" s="11" t="s">
        <v>17</v>
      </c>
      <c r="B16" s="16" t="s">
        <v>18</v>
      </c>
      <c r="C16" s="17" t="s">
        <v>17</v>
      </c>
      <c r="D16" s="37">
        <f>SUM(D17:D21)</f>
        <v>34222520.14</v>
      </c>
      <c r="E16" s="13">
        <v>0</v>
      </c>
      <c r="F16" s="13">
        <v>2234767.7</v>
      </c>
      <c r="G16" s="14">
        <v>2234767.7</v>
      </c>
      <c r="H16" s="14">
        <v>20365055.64</v>
      </c>
      <c r="I16" s="15">
        <v>0.5086601129125652</v>
      </c>
      <c r="J16" s="14">
        <v>39213232.3</v>
      </c>
      <c r="K16" s="15">
        <v>0.05391738322717622</v>
      </c>
      <c r="L16" s="14">
        <v>0</v>
      </c>
      <c r="M16" s="15"/>
      <c r="N16" s="3"/>
    </row>
    <row r="17" spans="1:14" ht="25.5">
      <c r="A17" s="11" t="s">
        <v>19</v>
      </c>
      <c r="B17" s="12" t="s">
        <v>20</v>
      </c>
      <c r="C17" s="11" t="s">
        <v>19</v>
      </c>
      <c r="D17" s="36">
        <v>26739019.88</v>
      </c>
      <c r="E17" s="13">
        <v>0</v>
      </c>
      <c r="F17" s="13">
        <v>1924944.34</v>
      </c>
      <c r="G17" s="14">
        <v>1924944.34</v>
      </c>
      <c r="H17" s="14">
        <v>11692059.41</v>
      </c>
      <c r="I17" s="15">
        <v>0.5268096883726577</v>
      </c>
      <c r="J17" s="14">
        <v>22784055.66</v>
      </c>
      <c r="K17" s="15">
        <v>0.07790458294548545</v>
      </c>
      <c r="L17" s="14">
        <v>0</v>
      </c>
      <c r="M17" s="15"/>
      <c r="N17" s="3"/>
    </row>
    <row r="18" spans="1:14" ht="25.5">
      <c r="A18" s="11" t="s">
        <v>21</v>
      </c>
      <c r="B18" s="12" t="s">
        <v>22</v>
      </c>
      <c r="C18" s="11" t="s">
        <v>21</v>
      </c>
      <c r="D18" s="36">
        <v>3522219.87</v>
      </c>
      <c r="E18" s="13">
        <v>0</v>
      </c>
      <c r="F18" s="13">
        <v>309823.36</v>
      </c>
      <c r="G18" s="14">
        <v>309823.36</v>
      </c>
      <c r="H18" s="14">
        <v>8409374.79</v>
      </c>
      <c r="I18" s="15">
        <v>0.48682646060901935</v>
      </c>
      <c r="J18" s="14">
        <v>16077176.64</v>
      </c>
      <c r="K18" s="15">
        <v>0.01890665527552328</v>
      </c>
      <c r="L18" s="14">
        <v>0</v>
      </c>
      <c r="M18" s="15"/>
      <c r="N18" s="3"/>
    </row>
    <row r="19" spans="1:14" ht="15">
      <c r="A19" s="11" t="s">
        <v>23</v>
      </c>
      <c r="B19" s="12" t="s">
        <v>24</v>
      </c>
      <c r="C19" s="11" t="s">
        <v>23</v>
      </c>
      <c r="D19" s="36">
        <v>28935.21</v>
      </c>
      <c r="E19" s="13">
        <v>0</v>
      </c>
      <c r="F19" s="13">
        <v>0</v>
      </c>
      <c r="G19" s="14">
        <v>0</v>
      </c>
      <c r="H19" s="14">
        <v>29262.6</v>
      </c>
      <c r="I19" s="15">
        <v>0.593575</v>
      </c>
      <c r="J19" s="14">
        <v>72000</v>
      </c>
      <c r="K19" s="15">
        <v>0</v>
      </c>
      <c r="L19" s="14">
        <v>0</v>
      </c>
      <c r="M19" s="15"/>
      <c r="N19" s="3"/>
    </row>
    <row r="20" spans="1:14" ht="25.5">
      <c r="A20" s="11" t="s">
        <v>25</v>
      </c>
      <c r="B20" s="12" t="s">
        <v>26</v>
      </c>
      <c r="C20" s="11" t="s">
        <v>25</v>
      </c>
      <c r="D20" s="36">
        <v>3932345.18</v>
      </c>
      <c r="E20" s="13">
        <v>0</v>
      </c>
      <c r="F20" s="13">
        <v>0</v>
      </c>
      <c r="G20" s="14">
        <v>0</v>
      </c>
      <c r="H20" s="14">
        <v>147853.65</v>
      </c>
      <c r="I20" s="15">
        <v>0.17859083333333334</v>
      </c>
      <c r="J20" s="14">
        <v>180000</v>
      </c>
      <c r="K20" s="15">
        <v>0</v>
      </c>
      <c r="L20" s="14">
        <v>0</v>
      </c>
      <c r="M20" s="15"/>
      <c r="N20" s="3"/>
    </row>
    <row r="21" spans="1:14" ht="15">
      <c r="A21" s="11" t="s">
        <v>27</v>
      </c>
      <c r="B21" s="19" t="s">
        <v>81</v>
      </c>
      <c r="C21" s="11" t="s">
        <v>27</v>
      </c>
      <c r="D21" s="35"/>
      <c r="E21" s="13">
        <v>0</v>
      </c>
      <c r="F21" s="13">
        <v>0</v>
      </c>
      <c r="G21" s="14">
        <v>0</v>
      </c>
      <c r="H21" s="14">
        <v>86505.19</v>
      </c>
      <c r="I21" s="15">
        <v>0.1349481</v>
      </c>
      <c r="J21" s="14">
        <v>100000</v>
      </c>
      <c r="K21" s="15">
        <v>0</v>
      </c>
      <c r="L21" s="14">
        <v>0</v>
      </c>
      <c r="M21" s="15"/>
      <c r="N21" s="3"/>
    </row>
    <row r="22" spans="1:14" ht="15">
      <c r="A22" s="11" t="s">
        <v>28</v>
      </c>
      <c r="B22" s="16" t="s">
        <v>29</v>
      </c>
      <c r="C22" s="17" t="s">
        <v>28</v>
      </c>
      <c r="D22" s="37">
        <f>D23</f>
        <v>6343388.81</v>
      </c>
      <c r="E22" s="13">
        <v>0</v>
      </c>
      <c r="F22" s="13">
        <v>184631.56</v>
      </c>
      <c r="G22" s="14">
        <v>184631.56</v>
      </c>
      <c r="H22" s="14">
        <v>3838054.34</v>
      </c>
      <c r="I22" s="15">
        <v>0.5109512818552497</v>
      </c>
      <c r="J22" s="14">
        <v>7663368.44</v>
      </c>
      <c r="K22" s="15">
        <v>0.023525937818552497</v>
      </c>
      <c r="L22" s="14">
        <v>0</v>
      </c>
      <c r="M22" s="15"/>
      <c r="N22" s="3"/>
    </row>
    <row r="23" spans="1:14" ht="15">
      <c r="A23" s="11" t="s">
        <v>30</v>
      </c>
      <c r="B23" s="12" t="s">
        <v>31</v>
      </c>
      <c r="C23" s="11" t="s">
        <v>30</v>
      </c>
      <c r="D23" s="36">
        <v>6343388.81</v>
      </c>
      <c r="E23" s="13">
        <v>0</v>
      </c>
      <c r="F23" s="13">
        <v>184631.56</v>
      </c>
      <c r="G23" s="14">
        <v>184631.56</v>
      </c>
      <c r="H23" s="14">
        <v>3838054.34</v>
      </c>
      <c r="I23" s="15">
        <v>0.5109512818552497</v>
      </c>
      <c r="J23" s="14">
        <v>7663368.44</v>
      </c>
      <c r="K23" s="15">
        <v>0.023525937818552497</v>
      </c>
      <c r="L23" s="14">
        <v>0</v>
      </c>
      <c r="M23" s="15"/>
      <c r="N23" s="3"/>
    </row>
    <row r="24" spans="1:14" ht="15">
      <c r="A24" s="11" t="s">
        <v>32</v>
      </c>
      <c r="B24" s="16" t="s">
        <v>33</v>
      </c>
      <c r="C24" s="17" t="s">
        <v>32</v>
      </c>
      <c r="D24" s="37">
        <f>SUM(D25:D26)</f>
        <v>3338124.42</v>
      </c>
      <c r="E24" s="13">
        <v>0</v>
      </c>
      <c r="F24" s="13">
        <v>403391.42</v>
      </c>
      <c r="G24" s="14">
        <v>403391.42</v>
      </c>
      <c r="H24" s="14">
        <v>2250881.66</v>
      </c>
      <c r="I24" s="15">
        <v>0.46975697055359245</v>
      </c>
      <c r="J24" s="14">
        <v>3841608.58</v>
      </c>
      <c r="K24" s="15">
        <v>0.09502742520612485</v>
      </c>
      <c r="L24" s="14">
        <v>0</v>
      </c>
      <c r="M24" s="15"/>
      <c r="N24" s="3"/>
    </row>
    <row r="25" spans="1:14" ht="27.75" customHeight="1">
      <c r="A25" s="11" t="s">
        <v>34</v>
      </c>
      <c r="B25" s="12" t="s">
        <v>35</v>
      </c>
      <c r="C25" s="11" t="s">
        <v>34</v>
      </c>
      <c r="D25" s="36">
        <v>3328124.42</v>
      </c>
      <c r="E25" s="13">
        <v>0</v>
      </c>
      <c r="F25" s="13">
        <v>388391.42</v>
      </c>
      <c r="G25" s="14">
        <v>388391.42</v>
      </c>
      <c r="H25" s="14">
        <v>2230881.66</v>
      </c>
      <c r="I25" s="15">
        <v>0.4688377</v>
      </c>
      <c r="J25" s="14">
        <v>3811608.58</v>
      </c>
      <c r="K25" s="15">
        <v>0.09247414761904763</v>
      </c>
      <c r="L25" s="14">
        <v>0</v>
      </c>
      <c r="M25" s="15"/>
      <c r="N25" s="3"/>
    </row>
    <row r="26" spans="1:14" ht="25.5">
      <c r="A26" s="11" t="s">
        <v>36</v>
      </c>
      <c r="B26" s="19" t="s">
        <v>82</v>
      </c>
      <c r="C26" s="11" t="s">
        <v>36</v>
      </c>
      <c r="D26" s="36">
        <v>10000</v>
      </c>
      <c r="E26" s="13">
        <v>0</v>
      </c>
      <c r="F26" s="13">
        <v>15000</v>
      </c>
      <c r="G26" s="14">
        <v>15000</v>
      </c>
      <c r="H26" s="14">
        <v>20000</v>
      </c>
      <c r="I26" s="15">
        <v>0.5555555555555556</v>
      </c>
      <c r="J26" s="14">
        <v>30000</v>
      </c>
      <c r="K26" s="15">
        <v>0.3333333333333333</v>
      </c>
      <c r="L26" s="14">
        <v>0</v>
      </c>
      <c r="M26" s="15"/>
      <c r="N26" s="3"/>
    </row>
    <row r="27" spans="1:14" ht="38.25">
      <c r="A27" s="11" t="s">
        <v>37</v>
      </c>
      <c r="B27" s="16" t="s">
        <v>38</v>
      </c>
      <c r="C27" s="17" t="s">
        <v>37</v>
      </c>
      <c r="D27" s="37">
        <f>SUM(D28:D29)</f>
        <v>2919149.85</v>
      </c>
      <c r="E27" s="13">
        <v>0</v>
      </c>
      <c r="F27" s="13">
        <v>336753.18</v>
      </c>
      <c r="G27" s="14">
        <v>336753.18</v>
      </c>
      <c r="H27" s="14">
        <v>2052558.99</v>
      </c>
      <c r="I27" s="15">
        <v>0.4135545742857143</v>
      </c>
      <c r="J27" s="14">
        <v>3163246.82</v>
      </c>
      <c r="K27" s="15">
        <v>0.09621519428571429</v>
      </c>
      <c r="L27" s="14">
        <v>0</v>
      </c>
      <c r="M27" s="15"/>
      <c r="N27" s="3"/>
    </row>
    <row r="28" spans="1:14" ht="76.5">
      <c r="A28" s="11" t="s">
        <v>39</v>
      </c>
      <c r="B28" s="12" t="s">
        <v>40</v>
      </c>
      <c r="C28" s="11" t="s">
        <v>39</v>
      </c>
      <c r="D28" s="36">
        <v>2902961.97</v>
      </c>
      <c r="E28" s="13">
        <v>0</v>
      </c>
      <c r="F28" s="13">
        <v>335880.32</v>
      </c>
      <c r="G28" s="14">
        <v>335880.32</v>
      </c>
      <c r="H28" s="14">
        <v>2053431.85</v>
      </c>
      <c r="I28" s="15">
        <v>0.4133051857142857</v>
      </c>
      <c r="J28" s="14">
        <v>3164119.68</v>
      </c>
      <c r="K28" s="15">
        <v>0.09596580571428572</v>
      </c>
      <c r="L28" s="14">
        <v>0</v>
      </c>
      <c r="M28" s="15"/>
      <c r="N28" s="3"/>
    </row>
    <row r="29" spans="1:14" ht="76.5">
      <c r="A29" s="11" t="s">
        <v>41</v>
      </c>
      <c r="B29" s="12" t="s">
        <v>42</v>
      </c>
      <c r="C29" s="11" t="s">
        <v>41</v>
      </c>
      <c r="D29" s="36">
        <v>16187.88</v>
      </c>
      <c r="E29" s="13">
        <v>0</v>
      </c>
      <c r="F29" s="13">
        <v>872.86</v>
      </c>
      <c r="G29" s="14">
        <v>872.86</v>
      </c>
      <c r="H29" s="14">
        <v>-872.86</v>
      </c>
      <c r="I29" s="15"/>
      <c r="J29" s="14">
        <v>-872.86</v>
      </c>
      <c r="K29" s="15"/>
      <c r="L29" s="14">
        <v>0</v>
      </c>
      <c r="M29" s="15"/>
      <c r="N29" s="3"/>
    </row>
    <row r="30" spans="1:14" ht="25.5">
      <c r="A30" s="11" t="s">
        <v>43</v>
      </c>
      <c r="B30" s="16" t="s">
        <v>44</v>
      </c>
      <c r="C30" s="17" t="s">
        <v>43</v>
      </c>
      <c r="D30" s="37">
        <f>D31</f>
        <v>1635775.86</v>
      </c>
      <c r="E30" s="13">
        <v>0</v>
      </c>
      <c r="F30" s="13">
        <v>51426.58</v>
      </c>
      <c r="G30" s="14">
        <v>51426.58</v>
      </c>
      <c r="H30" s="14">
        <v>767870.55</v>
      </c>
      <c r="I30" s="15">
        <v>0.44717742980561553</v>
      </c>
      <c r="J30" s="14">
        <v>1337573.42</v>
      </c>
      <c r="K30" s="15">
        <v>0.03702417566594672</v>
      </c>
      <c r="L30" s="14">
        <v>0</v>
      </c>
      <c r="M30" s="15"/>
      <c r="N30" s="3"/>
    </row>
    <row r="31" spans="1:14" ht="15" customHeight="1">
      <c r="A31" s="11" t="s">
        <v>45</v>
      </c>
      <c r="B31" s="12" t="s">
        <v>46</v>
      </c>
      <c r="C31" s="11" t="s">
        <v>45</v>
      </c>
      <c r="D31" s="36">
        <v>1635775.86</v>
      </c>
      <c r="E31" s="13">
        <v>0</v>
      </c>
      <c r="F31" s="13">
        <v>51426.58</v>
      </c>
      <c r="G31" s="14">
        <v>51426.58</v>
      </c>
      <c r="H31" s="14">
        <v>767870.55</v>
      </c>
      <c r="I31" s="15">
        <v>0.44717742980561553</v>
      </c>
      <c r="J31" s="14">
        <v>1337573.42</v>
      </c>
      <c r="K31" s="15">
        <v>0.03702417566594672</v>
      </c>
      <c r="L31" s="14">
        <v>0</v>
      </c>
      <c r="M31" s="15"/>
      <c r="N31" s="3"/>
    </row>
    <row r="32" spans="1:14" ht="25.5">
      <c r="A32" s="11" t="s">
        <v>47</v>
      </c>
      <c r="B32" s="16" t="s">
        <v>48</v>
      </c>
      <c r="C32" s="17" t="s">
        <v>47</v>
      </c>
      <c r="D32" s="37">
        <f>SUM(D33:D34)</f>
        <v>12564745.85</v>
      </c>
      <c r="E32" s="13">
        <v>0</v>
      </c>
      <c r="F32" s="13">
        <v>482355.76</v>
      </c>
      <c r="G32" s="14">
        <v>482355.76</v>
      </c>
      <c r="H32" s="14">
        <v>13676669.62</v>
      </c>
      <c r="I32" s="15">
        <v>0.32260180188211984</v>
      </c>
      <c r="J32" s="14">
        <v>19707644.24</v>
      </c>
      <c r="K32" s="15">
        <v>0.02389082516097078</v>
      </c>
      <c r="L32" s="14">
        <v>0</v>
      </c>
      <c r="M32" s="15"/>
      <c r="N32" s="3"/>
    </row>
    <row r="33" spans="1:14" ht="15">
      <c r="A33" s="11" t="s">
        <v>49</v>
      </c>
      <c r="B33" s="12" t="s">
        <v>50</v>
      </c>
      <c r="C33" s="11" t="s">
        <v>49</v>
      </c>
      <c r="D33" s="36">
        <v>12556593.81</v>
      </c>
      <c r="E33" s="13">
        <v>0</v>
      </c>
      <c r="F33" s="13">
        <v>482355.76</v>
      </c>
      <c r="G33" s="14">
        <v>482355.76</v>
      </c>
      <c r="H33" s="14">
        <v>13657669.62</v>
      </c>
      <c r="I33" s="15">
        <v>0.3229056754746914</v>
      </c>
      <c r="J33" s="14">
        <v>19688644.24</v>
      </c>
      <c r="K33" s="15">
        <v>0.023913329036735907</v>
      </c>
      <c r="L33" s="14">
        <v>0</v>
      </c>
      <c r="M33" s="15"/>
      <c r="N33" s="3"/>
    </row>
    <row r="34" spans="1:14" s="29" customFormat="1" ht="15">
      <c r="A34" s="11" t="s">
        <v>51</v>
      </c>
      <c r="B34" s="12" t="s">
        <v>52</v>
      </c>
      <c r="C34" s="11" t="s">
        <v>51</v>
      </c>
      <c r="D34" s="36">
        <v>8152.04</v>
      </c>
      <c r="E34" s="18">
        <v>0</v>
      </c>
      <c r="F34" s="18">
        <v>0</v>
      </c>
      <c r="G34" s="26">
        <v>0</v>
      </c>
      <c r="H34" s="26">
        <v>19000</v>
      </c>
      <c r="I34" s="27">
        <v>0</v>
      </c>
      <c r="J34" s="26">
        <v>19000</v>
      </c>
      <c r="K34" s="27">
        <v>0</v>
      </c>
      <c r="L34" s="26">
        <v>0</v>
      </c>
      <c r="M34" s="27"/>
      <c r="N34" s="28"/>
    </row>
    <row r="35" spans="1:14" ht="25.5">
      <c r="A35" s="11" t="s">
        <v>53</v>
      </c>
      <c r="B35" s="16" t="s">
        <v>54</v>
      </c>
      <c r="C35" s="17" t="s">
        <v>53</v>
      </c>
      <c r="D35" s="37">
        <f>SUM(D36:D38)</f>
        <v>2873284.35</v>
      </c>
      <c r="E35" s="13">
        <v>0</v>
      </c>
      <c r="F35" s="13">
        <v>15112.1</v>
      </c>
      <c r="G35" s="14">
        <v>15112.1</v>
      </c>
      <c r="H35" s="14">
        <v>888294.02</v>
      </c>
      <c r="I35" s="15">
        <v>0.11170598</v>
      </c>
      <c r="J35" s="14">
        <v>984887.9</v>
      </c>
      <c r="K35" s="15">
        <v>0.0151121</v>
      </c>
      <c r="L35" s="14">
        <v>0</v>
      </c>
      <c r="M35" s="15"/>
      <c r="N35" s="3"/>
    </row>
    <row r="36" spans="1:14" ht="76.5">
      <c r="A36" s="11"/>
      <c r="B36" s="12" t="s">
        <v>92</v>
      </c>
      <c r="C36" s="23" t="s">
        <v>91</v>
      </c>
      <c r="D36" s="36">
        <v>1091067.48</v>
      </c>
      <c r="E36" s="13"/>
      <c r="F36" s="13"/>
      <c r="G36" s="14"/>
      <c r="H36" s="14"/>
      <c r="I36" s="15"/>
      <c r="J36" s="14"/>
      <c r="K36" s="15"/>
      <c r="L36" s="14"/>
      <c r="M36" s="15"/>
      <c r="N36" s="3"/>
    </row>
    <row r="37" spans="1:14" ht="25.5">
      <c r="A37" s="11" t="s">
        <v>55</v>
      </c>
      <c r="B37" s="12" t="s">
        <v>56</v>
      </c>
      <c r="C37" s="11" t="s">
        <v>55</v>
      </c>
      <c r="D37" s="36">
        <v>1764867.8</v>
      </c>
      <c r="E37" s="13">
        <v>0</v>
      </c>
      <c r="F37" s="13">
        <v>15112.1</v>
      </c>
      <c r="G37" s="14">
        <v>15112.1</v>
      </c>
      <c r="H37" s="14">
        <v>888294.02</v>
      </c>
      <c r="I37" s="15">
        <v>0.11170598</v>
      </c>
      <c r="J37" s="14">
        <v>984887.9</v>
      </c>
      <c r="K37" s="15">
        <v>0.0151121</v>
      </c>
      <c r="L37" s="14">
        <v>0</v>
      </c>
      <c r="M37" s="15"/>
      <c r="N37" s="3"/>
    </row>
    <row r="38" spans="1:14" ht="63.75">
      <c r="A38" s="11"/>
      <c r="B38" s="12" t="s">
        <v>104</v>
      </c>
      <c r="C38" s="23" t="s">
        <v>103</v>
      </c>
      <c r="D38" s="36">
        <v>17349.07</v>
      </c>
      <c r="E38" s="13"/>
      <c r="F38" s="13"/>
      <c r="G38" s="14"/>
      <c r="H38" s="14"/>
      <c r="I38" s="15"/>
      <c r="J38" s="14"/>
      <c r="K38" s="15"/>
      <c r="L38" s="14"/>
      <c r="M38" s="15"/>
      <c r="N38" s="3"/>
    </row>
    <row r="39" spans="1:14" ht="15">
      <c r="A39" s="11" t="s">
        <v>57</v>
      </c>
      <c r="B39" s="16" t="s">
        <v>58</v>
      </c>
      <c r="C39" s="17" t="s">
        <v>57</v>
      </c>
      <c r="D39" s="37">
        <f>SUM(D40:D43)</f>
        <v>1001510.47</v>
      </c>
      <c r="E39" s="13">
        <v>0</v>
      </c>
      <c r="F39" s="13">
        <v>208236.32</v>
      </c>
      <c r="G39" s="14">
        <v>208236.32</v>
      </c>
      <c r="H39" s="14">
        <v>2008192.86</v>
      </c>
      <c r="I39" s="15">
        <v>0.40743792859250516</v>
      </c>
      <c r="J39" s="14">
        <v>3180763.68</v>
      </c>
      <c r="K39" s="15">
        <v>0.06144476836825022</v>
      </c>
      <c r="L39" s="14">
        <v>0</v>
      </c>
      <c r="M39" s="15"/>
      <c r="N39" s="3"/>
    </row>
    <row r="40" spans="1:14" ht="15">
      <c r="A40" s="11" t="s">
        <v>59</v>
      </c>
      <c r="B40" s="20" t="s">
        <v>83</v>
      </c>
      <c r="C40" s="11" t="s">
        <v>59</v>
      </c>
      <c r="D40" s="36">
        <v>764397.38</v>
      </c>
      <c r="E40" s="13">
        <v>0</v>
      </c>
      <c r="F40" s="13">
        <v>50600</v>
      </c>
      <c r="G40" s="14">
        <v>50600</v>
      </c>
      <c r="H40" s="14">
        <v>2072320</v>
      </c>
      <c r="I40" s="15">
        <v>0.1401161825726141</v>
      </c>
      <c r="J40" s="14">
        <v>2359400</v>
      </c>
      <c r="K40" s="15">
        <v>0.02099585062240664</v>
      </c>
      <c r="L40" s="14">
        <v>0</v>
      </c>
      <c r="M40" s="15"/>
      <c r="N40" s="3"/>
    </row>
    <row r="41" spans="1:14" ht="15">
      <c r="A41" s="11"/>
      <c r="B41" s="20" t="s">
        <v>83</v>
      </c>
      <c r="C41" s="23" t="s">
        <v>107</v>
      </c>
      <c r="D41" s="36">
        <v>72438</v>
      </c>
      <c r="E41" s="13"/>
      <c r="F41" s="13"/>
      <c r="G41" s="14"/>
      <c r="H41" s="14"/>
      <c r="I41" s="15"/>
      <c r="J41" s="14"/>
      <c r="K41" s="15"/>
      <c r="L41" s="14"/>
      <c r="M41" s="15"/>
      <c r="N41" s="3"/>
    </row>
    <row r="42" spans="1:14" ht="15">
      <c r="A42" s="11" t="s">
        <v>60</v>
      </c>
      <c r="B42" s="12" t="s">
        <v>84</v>
      </c>
      <c r="C42" s="11" t="s">
        <v>60</v>
      </c>
      <c r="D42" s="36">
        <v>4954.95</v>
      </c>
      <c r="E42" s="13">
        <v>0</v>
      </c>
      <c r="F42" s="13">
        <v>0</v>
      </c>
      <c r="G42" s="14">
        <v>0</v>
      </c>
      <c r="H42" s="14">
        <v>-501.12</v>
      </c>
      <c r="I42" s="15"/>
      <c r="J42" s="14">
        <v>0</v>
      </c>
      <c r="K42" s="15"/>
      <c r="L42" s="14">
        <v>0</v>
      </c>
      <c r="M42" s="15"/>
      <c r="N42" s="3"/>
    </row>
    <row r="43" spans="1:14" ht="25.5">
      <c r="A43" s="11" t="s">
        <v>61</v>
      </c>
      <c r="B43" s="12" t="s">
        <v>62</v>
      </c>
      <c r="C43" s="11" t="s">
        <v>61</v>
      </c>
      <c r="D43" s="36">
        <v>159720.14</v>
      </c>
      <c r="E43" s="13">
        <v>0</v>
      </c>
      <c r="F43" s="13">
        <v>157636.32</v>
      </c>
      <c r="G43" s="14">
        <v>157636.32</v>
      </c>
      <c r="H43" s="14">
        <v>-63626.02</v>
      </c>
      <c r="I43" s="15">
        <v>1.0649908273748723</v>
      </c>
      <c r="J43" s="14">
        <v>821363.68</v>
      </c>
      <c r="K43" s="15">
        <v>0.1610176915219612</v>
      </c>
      <c r="L43" s="14">
        <v>0</v>
      </c>
      <c r="M43" s="15"/>
      <c r="N43" s="3"/>
    </row>
    <row r="44" spans="1:14" ht="15">
      <c r="A44" s="11" t="s">
        <v>63</v>
      </c>
      <c r="B44" s="16" t="s">
        <v>64</v>
      </c>
      <c r="C44" s="17" t="s">
        <v>63</v>
      </c>
      <c r="D44" s="37">
        <f>SUM(D45:D46)</f>
        <v>53750.48</v>
      </c>
      <c r="E44" s="13">
        <v>0</v>
      </c>
      <c r="F44" s="13">
        <v>24.87</v>
      </c>
      <c r="G44" s="14">
        <v>24.87</v>
      </c>
      <c r="H44" s="14">
        <v>70696.23</v>
      </c>
      <c r="I44" s="15">
        <v>0.709069012345679</v>
      </c>
      <c r="J44" s="14">
        <v>242975.13</v>
      </c>
      <c r="K44" s="15">
        <v>0.00010234567901234568</v>
      </c>
      <c r="L44" s="14">
        <v>0</v>
      </c>
      <c r="M44" s="15"/>
      <c r="N44" s="3"/>
    </row>
    <row r="45" spans="1:14" ht="15">
      <c r="A45" s="11" t="s">
        <v>65</v>
      </c>
      <c r="B45" s="12" t="s">
        <v>66</v>
      </c>
      <c r="C45" s="11" t="s">
        <v>65</v>
      </c>
      <c r="D45" s="36">
        <v>9045.58</v>
      </c>
      <c r="E45" s="13">
        <v>0</v>
      </c>
      <c r="F45" s="13">
        <v>24.87</v>
      </c>
      <c r="G45" s="14">
        <v>24.87</v>
      </c>
      <c r="H45" s="14">
        <v>-810.83</v>
      </c>
      <c r="I45" s="15"/>
      <c r="J45" s="14">
        <v>-24.87</v>
      </c>
      <c r="K45" s="15"/>
      <c r="L45" s="14">
        <v>0</v>
      </c>
      <c r="M45" s="15"/>
      <c r="N45" s="3"/>
    </row>
    <row r="46" spans="1:14" ht="15">
      <c r="A46" s="11" t="s">
        <v>67</v>
      </c>
      <c r="B46" s="12" t="s">
        <v>68</v>
      </c>
      <c r="C46" s="11" t="s">
        <v>67</v>
      </c>
      <c r="D46" s="36">
        <v>44704.9</v>
      </c>
      <c r="E46" s="13">
        <v>0</v>
      </c>
      <c r="F46" s="13">
        <v>0</v>
      </c>
      <c r="G46" s="14">
        <v>0</v>
      </c>
      <c r="H46" s="14">
        <v>71507.06</v>
      </c>
      <c r="I46" s="15">
        <v>0.7057322633744856</v>
      </c>
      <c r="J46" s="14">
        <v>243000</v>
      </c>
      <c r="K46" s="15">
        <v>0</v>
      </c>
      <c r="L46" s="14">
        <v>0</v>
      </c>
      <c r="M46" s="15"/>
      <c r="N46" s="3"/>
    </row>
    <row r="47" spans="1:14" ht="15">
      <c r="A47" s="11" t="s">
        <v>69</v>
      </c>
      <c r="B47" s="16" t="s">
        <v>70</v>
      </c>
      <c r="C47" s="17" t="s">
        <v>69</v>
      </c>
      <c r="D47" s="37">
        <f>D48+D55+D53</f>
        <v>710412291.1500001</v>
      </c>
      <c r="E47" s="13">
        <v>0</v>
      </c>
      <c r="F47" s="13">
        <v>81330990.47</v>
      </c>
      <c r="G47" s="14">
        <v>81330990.47</v>
      </c>
      <c r="H47" s="14">
        <v>446015010.94</v>
      </c>
      <c r="I47" s="15">
        <v>0.47958309730772336</v>
      </c>
      <c r="J47" s="14">
        <v>762074572.78</v>
      </c>
      <c r="K47" s="15">
        <v>0.09643165045840715</v>
      </c>
      <c r="L47" s="14">
        <v>0</v>
      </c>
      <c r="M47" s="15"/>
      <c r="N47" s="3"/>
    </row>
    <row r="48" spans="1:14" ht="38.25">
      <c r="A48" s="11" t="s">
        <v>71</v>
      </c>
      <c r="B48" s="16" t="s">
        <v>72</v>
      </c>
      <c r="C48" s="17" t="s">
        <v>71</v>
      </c>
      <c r="D48" s="37">
        <f>SUM(D49:D52)</f>
        <v>700567368.19</v>
      </c>
      <c r="E48" s="13">
        <v>0</v>
      </c>
      <c r="F48" s="13">
        <v>81330990.47</v>
      </c>
      <c r="G48" s="14">
        <v>81330990.47</v>
      </c>
      <c r="H48" s="14">
        <v>446015010.94</v>
      </c>
      <c r="I48" s="15">
        <v>0.4795861825008984</v>
      </c>
      <c r="J48" s="14">
        <v>762079572.78</v>
      </c>
      <c r="K48" s="15">
        <v>0.09643107878160666</v>
      </c>
      <c r="L48" s="14">
        <v>0</v>
      </c>
      <c r="M48" s="15"/>
      <c r="N48" s="3"/>
    </row>
    <row r="49" spans="1:14" ht="25.5">
      <c r="A49" s="11"/>
      <c r="B49" s="12" t="s">
        <v>96</v>
      </c>
      <c r="C49" s="23" t="s">
        <v>97</v>
      </c>
      <c r="D49" s="36">
        <v>2448546.95</v>
      </c>
      <c r="E49" s="13"/>
      <c r="F49" s="13"/>
      <c r="G49" s="14"/>
      <c r="H49" s="14"/>
      <c r="I49" s="15"/>
      <c r="J49" s="14"/>
      <c r="K49" s="15"/>
      <c r="L49" s="14"/>
      <c r="M49" s="15"/>
      <c r="N49" s="3"/>
    </row>
    <row r="50" spans="1:14" ht="25.5">
      <c r="A50" s="11" t="s">
        <v>73</v>
      </c>
      <c r="B50" s="12" t="s">
        <v>90</v>
      </c>
      <c r="C50" s="23" t="s">
        <v>98</v>
      </c>
      <c r="D50" s="38">
        <v>102516888.11</v>
      </c>
      <c r="E50" s="13">
        <v>0</v>
      </c>
      <c r="F50" s="13">
        <v>4084776</v>
      </c>
      <c r="G50" s="14">
        <v>4084776</v>
      </c>
      <c r="H50" s="14">
        <v>7249420.1</v>
      </c>
      <c r="I50" s="15">
        <v>0.37503361833763904</v>
      </c>
      <c r="J50" s="14">
        <v>7514920.1</v>
      </c>
      <c r="K50" s="15">
        <v>0.3521450876631156</v>
      </c>
      <c r="L50" s="14">
        <v>0</v>
      </c>
      <c r="M50" s="15"/>
      <c r="N50" s="3"/>
    </row>
    <row r="51" spans="1:14" ht="25.5">
      <c r="A51" s="11" t="s">
        <v>74</v>
      </c>
      <c r="B51" s="12" t="s">
        <v>88</v>
      </c>
      <c r="C51" s="11" t="s">
        <v>74</v>
      </c>
      <c r="D51" s="38">
        <v>567643990.86</v>
      </c>
      <c r="E51" s="13">
        <v>0</v>
      </c>
      <c r="F51" s="13">
        <v>53405580.85</v>
      </c>
      <c r="G51" s="14">
        <v>53405580.85</v>
      </c>
      <c r="H51" s="14">
        <v>245071075.12</v>
      </c>
      <c r="I51" s="15">
        <v>0.5573691615107771</v>
      </c>
      <c r="J51" s="14">
        <v>500252352.15</v>
      </c>
      <c r="K51" s="15">
        <v>0.09645952431426644</v>
      </c>
      <c r="L51" s="14">
        <v>0</v>
      </c>
      <c r="M51" s="15"/>
      <c r="N51" s="3"/>
    </row>
    <row r="52" spans="1:14" ht="15">
      <c r="A52" s="11" t="s">
        <v>75</v>
      </c>
      <c r="B52" s="12" t="s">
        <v>89</v>
      </c>
      <c r="C52" s="23" t="s">
        <v>93</v>
      </c>
      <c r="D52" s="38">
        <v>27957942.27</v>
      </c>
      <c r="E52" s="13">
        <v>0</v>
      </c>
      <c r="F52" s="13">
        <v>15826945.53</v>
      </c>
      <c r="G52" s="14">
        <v>15826945.53</v>
      </c>
      <c r="H52" s="14">
        <v>82181178.83</v>
      </c>
      <c r="I52" s="15">
        <v>0.43485734860478437</v>
      </c>
      <c r="J52" s="14">
        <v>129589753.47</v>
      </c>
      <c r="K52" s="15">
        <v>0.1088385697023696</v>
      </c>
      <c r="L52" s="14">
        <v>0</v>
      </c>
      <c r="M52" s="15"/>
      <c r="N52" s="3"/>
    </row>
    <row r="53" spans="1:14" s="34" customFormat="1" ht="14.25">
      <c r="A53" s="17"/>
      <c r="B53" s="16" t="s">
        <v>101</v>
      </c>
      <c r="C53" s="17" t="s">
        <v>99</v>
      </c>
      <c r="D53" s="39">
        <f>D54</f>
        <v>9853075</v>
      </c>
      <c r="E53" s="13"/>
      <c r="F53" s="13"/>
      <c r="G53" s="14"/>
      <c r="H53" s="14"/>
      <c r="I53" s="15"/>
      <c r="J53" s="14"/>
      <c r="K53" s="15"/>
      <c r="L53" s="14"/>
      <c r="M53" s="15"/>
      <c r="N53" s="33"/>
    </row>
    <row r="54" spans="1:14" s="32" customFormat="1" ht="12.75">
      <c r="A54" s="11"/>
      <c r="B54" s="30" t="s">
        <v>100</v>
      </c>
      <c r="C54" s="23" t="s">
        <v>102</v>
      </c>
      <c r="D54" s="38">
        <v>9853075</v>
      </c>
      <c r="E54" s="13"/>
      <c r="F54" s="13"/>
      <c r="G54" s="14"/>
      <c r="H54" s="14"/>
      <c r="I54" s="15"/>
      <c r="J54" s="14"/>
      <c r="K54" s="15"/>
      <c r="L54" s="14"/>
      <c r="M54" s="15"/>
      <c r="N54" s="31"/>
    </row>
    <row r="55" spans="1:14" ht="38.25">
      <c r="A55" s="11" t="s">
        <v>76</v>
      </c>
      <c r="B55" s="16" t="s">
        <v>77</v>
      </c>
      <c r="C55" s="17" t="s">
        <v>76</v>
      </c>
      <c r="D55" s="37">
        <f>SUM(D56:D57)</f>
        <v>-8152.039999999999</v>
      </c>
      <c r="E55" s="13">
        <v>0</v>
      </c>
      <c r="F55" s="13">
        <v>0</v>
      </c>
      <c r="G55" s="14">
        <v>0</v>
      </c>
      <c r="H55" s="14">
        <v>0</v>
      </c>
      <c r="I55" s="15">
        <v>1</v>
      </c>
      <c r="J55" s="14">
        <v>-5000</v>
      </c>
      <c r="K55" s="15">
        <v>0</v>
      </c>
      <c r="L55" s="14">
        <v>0</v>
      </c>
      <c r="M55" s="15"/>
      <c r="N55" s="3"/>
    </row>
    <row r="56" spans="1:14" ht="38.25">
      <c r="A56" s="11"/>
      <c r="B56" s="12" t="s">
        <v>108</v>
      </c>
      <c r="C56" s="23" t="s">
        <v>109</v>
      </c>
      <c r="D56" s="36">
        <v>-4418.98</v>
      </c>
      <c r="E56" s="13"/>
      <c r="F56" s="13"/>
      <c r="G56" s="14"/>
      <c r="H56" s="14"/>
      <c r="I56" s="15"/>
      <c r="J56" s="14"/>
      <c r="K56" s="15"/>
      <c r="L56" s="14"/>
      <c r="M56" s="15"/>
      <c r="N56" s="3"/>
    </row>
    <row r="57" spans="1:14" ht="38.25">
      <c r="A57" s="11"/>
      <c r="B57" s="12" t="s">
        <v>95</v>
      </c>
      <c r="C57" s="23" t="s">
        <v>94</v>
      </c>
      <c r="D57" s="36">
        <v>-3733.06</v>
      </c>
      <c r="E57" s="13"/>
      <c r="F57" s="13"/>
      <c r="G57" s="14"/>
      <c r="H57" s="14"/>
      <c r="I57" s="15"/>
      <c r="J57" s="14"/>
      <c r="K57" s="15"/>
      <c r="L57" s="14"/>
      <c r="M57" s="15"/>
      <c r="N57" s="3"/>
    </row>
    <row r="58" spans="1:14" ht="15">
      <c r="A58" s="53" t="s">
        <v>85</v>
      </c>
      <c r="B58" s="54"/>
      <c r="C58" s="55"/>
      <c r="D58" s="40">
        <f>D10+D47</f>
        <v>962816494.6800001</v>
      </c>
      <c r="E58" s="6">
        <v>0</v>
      </c>
      <c r="F58" s="6">
        <v>105311210.86</v>
      </c>
      <c r="G58" s="4">
        <v>105311210.86</v>
      </c>
      <c r="H58" s="4">
        <v>655275319.82</v>
      </c>
      <c r="I58" s="5">
        <v>0.46155611610375885</v>
      </c>
      <c r="J58" s="4">
        <v>1098496352.39</v>
      </c>
      <c r="K58" s="5">
        <v>0.08748176542078226</v>
      </c>
      <c r="L58" s="4">
        <v>0</v>
      </c>
      <c r="M58" s="5"/>
      <c r="N58" s="3"/>
    </row>
    <row r="59" spans="1:14" ht="15">
      <c r="A59" s="3"/>
      <c r="B59" s="3"/>
      <c r="C59" s="3"/>
      <c r="D59" s="3"/>
      <c r="E59" s="3"/>
      <c r="F59" s="3"/>
      <c r="G59" s="3" t="s">
        <v>0</v>
      </c>
      <c r="H59" s="3"/>
      <c r="I59" s="3"/>
      <c r="J59" s="3"/>
      <c r="K59" s="3"/>
      <c r="L59" s="3"/>
      <c r="M59" s="3"/>
      <c r="N59" s="3"/>
    </row>
    <row r="60" spans="1:14" ht="15">
      <c r="A60" s="21"/>
      <c r="B60" s="22"/>
      <c r="C60" s="22"/>
      <c r="D60" s="22"/>
      <c r="E60" s="22"/>
      <c r="F60" s="2"/>
      <c r="G60" s="2"/>
      <c r="H60" s="2"/>
      <c r="I60" s="2"/>
      <c r="J60" s="2"/>
      <c r="K60" s="2"/>
      <c r="L60" s="2"/>
      <c r="M60" s="2"/>
      <c r="N60" s="3"/>
    </row>
    <row r="61" ht="15">
      <c r="N61" s="3"/>
    </row>
  </sheetData>
  <sheetProtection/>
  <mergeCells count="15">
    <mergeCell ref="A58:C58"/>
    <mergeCell ref="A5:K6"/>
    <mergeCell ref="B2:D2"/>
    <mergeCell ref="B3:D3"/>
    <mergeCell ref="A7:M7"/>
    <mergeCell ref="L8:M8"/>
    <mergeCell ref="D8:D9"/>
    <mergeCell ref="A1:M1"/>
    <mergeCell ref="A4:M4"/>
    <mergeCell ref="E8:F8"/>
    <mergeCell ref="H8:I8"/>
    <mergeCell ref="J8:K8"/>
    <mergeCell ref="A8:A9"/>
    <mergeCell ref="B8:B9"/>
    <mergeCell ref="C8:C9"/>
  </mergeCells>
  <printOptions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KAB45-1\adm</dc:creator>
  <cp:keywords/>
  <dc:description/>
  <cp:lastModifiedBy>Kab44-4</cp:lastModifiedBy>
  <cp:lastPrinted>2021-04-07T11:37:09Z</cp:lastPrinted>
  <dcterms:created xsi:type="dcterms:W3CDTF">2020-07-09T06:31:59Z</dcterms:created>
  <dcterms:modified xsi:type="dcterms:W3CDTF">2021-10-13T07:32:32Z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20.10.2015 14_52_56)(3).xlsx</vt:lpwstr>
  </property>
  <property fmtid="{D5CDD505-2E9C-101B-9397-08002B2CF9AE}" pid="3" name="Название отчета">
    <vt:lpwstr>Вариант (новый от 20.10.2015 14_52_56)(3).xlsx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20.1.1823.1289246143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user_9_22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