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S357" i="2"/>
  <c r="S267" s="1"/>
  <c r="S266" s="1"/>
  <c r="R357"/>
  <c r="Q357"/>
  <c r="Q267" s="1"/>
  <c r="Q266" s="1"/>
  <c r="S148"/>
  <c r="R148"/>
  <c r="Q148"/>
  <c r="R267"/>
  <c r="R266" s="1"/>
  <c r="S272"/>
  <c r="R272"/>
  <c r="Q272"/>
  <c r="S311"/>
  <c r="R311"/>
  <c r="Q311"/>
  <c r="S363"/>
  <c r="R363"/>
  <c r="Q363"/>
  <c r="S330"/>
  <c r="R330"/>
  <c r="Q330"/>
  <c r="S297"/>
  <c r="R297"/>
  <c r="Q297"/>
  <c r="S277"/>
  <c r="R277"/>
  <c r="Q277"/>
  <c r="S263"/>
  <c r="S257" s="1"/>
  <c r="R263"/>
  <c r="R257" s="1"/>
  <c r="Q263"/>
  <c r="Q257" s="1"/>
  <c r="S238"/>
  <c r="R238"/>
  <c r="Q238"/>
  <c r="S235"/>
  <c r="R235"/>
  <c r="Q235"/>
  <c r="S232"/>
  <c r="R232"/>
  <c r="Q232"/>
  <c r="S164"/>
  <c r="S163" s="1"/>
  <c r="R164"/>
  <c r="Q164"/>
  <c r="Q163" s="1"/>
  <c r="S152"/>
  <c r="R152"/>
  <c r="Q152"/>
  <c r="S136"/>
  <c r="S135" s="1"/>
  <c r="R136"/>
  <c r="R135" s="1"/>
  <c r="Q136"/>
  <c r="Q135" s="1"/>
  <c r="S126"/>
  <c r="S125" s="1"/>
  <c r="R126"/>
  <c r="R125" s="1"/>
  <c r="Q126"/>
  <c r="Q125" s="1"/>
  <c r="S122"/>
  <c r="R122"/>
  <c r="Q122"/>
  <c r="S111"/>
  <c r="R111"/>
  <c r="R110" s="1"/>
  <c r="Q111"/>
  <c r="S107"/>
  <c r="R107"/>
  <c r="Q107"/>
  <c r="S102"/>
  <c r="R102"/>
  <c r="R101" s="1"/>
  <c r="Q102"/>
  <c r="S93"/>
  <c r="S92" s="1"/>
  <c r="R93"/>
  <c r="R92" s="1"/>
  <c r="Q93"/>
  <c r="Q92" s="1"/>
  <c r="S84"/>
  <c r="R84"/>
  <c r="Q84"/>
  <c r="S79"/>
  <c r="R79"/>
  <c r="Q79"/>
  <c r="S51"/>
  <c r="R51"/>
  <c r="Q51"/>
  <c r="S41"/>
  <c r="S40" s="1"/>
  <c r="R41"/>
  <c r="R40" s="1"/>
  <c r="Q41"/>
  <c r="Q40" s="1"/>
  <c r="S21"/>
  <c r="R21"/>
  <c r="Q21"/>
  <c r="S16"/>
  <c r="S15" s="1"/>
  <c r="R16"/>
  <c r="Q16"/>
  <c r="Q15" s="1"/>
  <c r="O51"/>
  <c r="O379"/>
  <c r="N379"/>
  <c r="N375" s="1"/>
  <c r="O376"/>
  <c r="O375" s="1"/>
  <c r="O370"/>
  <c r="O369" s="1"/>
  <c r="N370"/>
  <c r="N369" s="1"/>
  <c r="O366"/>
  <c r="N366"/>
  <c r="O363"/>
  <c r="O357" s="1"/>
  <c r="N363"/>
  <c r="N357" s="1"/>
  <c r="O330"/>
  <c r="O311" s="1"/>
  <c r="N330"/>
  <c r="N311" s="1"/>
  <c r="O297"/>
  <c r="N297"/>
  <c r="O277"/>
  <c r="O272" s="1"/>
  <c r="N277"/>
  <c r="N272" s="1"/>
  <c r="O268"/>
  <c r="O267" s="1"/>
  <c r="N268"/>
  <c r="O263"/>
  <c r="N263"/>
  <c r="N257" s="1"/>
  <c r="O258"/>
  <c r="O257" s="1"/>
  <c r="O238"/>
  <c r="N238"/>
  <c r="O235"/>
  <c r="N235"/>
  <c r="O232"/>
  <c r="O164"/>
  <c r="N164"/>
  <c r="N163" s="1"/>
  <c r="O152"/>
  <c r="N152"/>
  <c r="O149"/>
  <c r="O148" s="1"/>
  <c r="N149"/>
  <c r="N148" s="1"/>
  <c r="O144"/>
  <c r="N144"/>
  <c r="O136"/>
  <c r="O135" s="1"/>
  <c r="N136"/>
  <c r="N135" s="1"/>
  <c r="O126"/>
  <c r="O125" s="1"/>
  <c r="N126"/>
  <c r="N125" s="1"/>
  <c r="O122"/>
  <c r="N122"/>
  <c r="N111"/>
  <c r="O111"/>
  <c r="O110" s="1"/>
  <c r="O107"/>
  <c r="N107"/>
  <c r="O102"/>
  <c r="O101" s="1"/>
  <c r="N102"/>
  <c r="N101" s="1"/>
  <c r="O93"/>
  <c r="O92" s="1"/>
  <c r="N93"/>
  <c r="N92" s="1"/>
  <c r="O84"/>
  <c r="N84"/>
  <c r="O79"/>
  <c r="N79"/>
  <c r="O70"/>
  <c r="N70"/>
  <c r="N51"/>
  <c r="O41"/>
  <c r="O40" s="1"/>
  <c r="N41"/>
  <c r="N40" s="1"/>
  <c r="O21"/>
  <c r="N21"/>
  <c r="P16"/>
  <c r="O16"/>
  <c r="N16"/>
  <c r="O15" l="1"/>
  <c r="N50"/>
  <c r="N110"/>
  <c r="O163"/>
  <c r="O266"/>
  <c r="R15"/>
  <c r="Q50"/>
  <c r="S50"/>
  <c r="S14" s="1"/>
  <c r="S383" s="1"/>
  <c r="Q101"/>
  <c r="S101"/>
  <c r="Q110"/>
  <c r="S110"/>
  <c r="R163"/>
  <c r="N15"/>
  <c r="N267"/>
  <c r="N266" s="1"/>
  <c r="R50"/>
  <c r="N14"/>
  <c r="N383" s="1"/>
  <c r="O50"/>
  <c r="Q14" l="1"/>
  <c r="Q383" s="1"/>
  <c r="R14"/>
  <c r="R383" s="1"/>
  <c r="O14"/>
  <c r="O383" s="1"/>
</calcChain>
</file>

<file path=xl/sharedStrings.xml><?xml version="1.0" encoding="utf-8"?>
<sst xmlns="http://schemas.openxmlformats.org/spreadsheetml/2006/main" count="1110" uniqueCount="688">
  <si>
    <t>Коды</t>
  </si>
  <si>
    <t>Форма по ОКУД</t>
  </si>
  <si>
    <t>Дата</t>
  </si>
  <si>
    <t>01.11.2021</t>
  </si>
  <si>
    <t>Дата формирования</t>
  </si>
  <si>
    <t>08.11.2021</t>
  </si>
  <si>
    <t>Финансовый орган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</si>
  <si>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</si>
  <si>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Глава по БК</t>
  </si>
  <si>
    <t>Наименование бюджета (публично-правового образования)</t>
  </si>
  <si>
    <t>МР "Город Киров и Кировский район"</t>
  </si>
  <si>
    <t>по ОКТМО</t>
  </si>
  <si>
    <t>Единица измерения:</t>
  </si>
  <si>
    <t>по ОКЕИ</t>
  </si>
  <si>
    <t>385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</si>
  <si>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</si>
  <si>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</si>
  <si>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</si>
  <si>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федерального бюджета</t>
  </si>
  <si>
    <t>Код строки</t>
  </si>
  <si>
    <t>Прогноз доходов бюджета на 2021 г. (текущий финансовый год)</t>
  </si>
  <si>
    <t>Кассовые поступления в текущем финансовом году (на 1 ноября 2021 г.)</t>
  </si>
  <si>
    <t>Оценка исполнения 2021 г. (текущий финансовый год)</t>
  </si>
  <si>
    <t xml:space="preserve">
Прогноз доходов бюджета
</t>
  </si>
  <si>
    <t>код</t>
  </si>
  <si>
    <t>наименование</t>
  </si>
  <si>
    <t>на 2023г. (первый год планового периода)</t>
  </si>
  <si>
    <t>на 2024 г. (второй год планового периода)</t>
  </si>
  <si>
    <t>000 1 00 00000 00 0000 000</t>
  </si>
  <si>
    <t>НАЛОГОВЫЕ И НЕНАЛОГОВЫЕ ДОХОДЫ</t>
  </si>
  <si>
    <t>ФЕДЕРАЛЬНАЯ СЛУЖБА ПО НАДЗОРУ В СФЕРЕ ЗАЩИТЫ ПРАВ ПОТРЕБИТЕЛЕЙ И БЛАГОПОЛУЧИЯ ЧЕЛОВЕКА</t>
  </si>
  <si>
    <t xml:space="preserve"> </t>
  </si>
  <si>
    <t>000 1 01 00000 00 0000 000</t>
  </si>
  <si>
    <t>НАЛОГИ НА ПРИБЫЛЬ, ДОХОДЫ</t>
  </si>
  <si>
    <t>МЕЖРАЙОННАЯ ИФНС РОССИИ № 5 ПО КАЛУЖСКОЙ ОБЛАСТИ</t>
  </si>
  <si>
    <t>000 1 01 01000 00 0000 000</t>
  </si>
  <si>
    <t>00010101000000000000</t>
  </si>
  <si>
    <t>182 1 01 01012 02 0000 110</t>
  </si>
  <si>
    <t>Налог на прибыль организаций, зачисляемый в бюджеты субъектов Российской Федерации</t>
  </si>
  <si>
    <t>101020600108296140000220001</t>
  </si>
  <si>
    <t>101020600109296140000220001</t>
  </si>
  <si>
    <t>Налог на прибыль организаций, зачисляемый в бюджеты субъектов Российской Федерации (пени по соответствующему платежу)</t>
  </si>
  <si>
    <t>101020600110296140000220001</t>
  </si>
  <si>
    <t>000 1 01 02000 00 0000 000</t>
  </si>
  <si>
    <t>00010102000000000000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</si>
  <si>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</si>
  <si>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РФ</t>
  </si>
  <si>
    <t>101010600111296140000220001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</si>
  <si>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</si>
  <si>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101010600112296140000220001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</si>
  <si>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</si>
  <si>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101010600113296140000220001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</si>
  <si>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</si>
  <si>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101010600114296140000220001</t>
  </si>
  <si>
    <t>182 1 01 02020 01 0000 110</t>
  </si>
  <si>
    <t>Налог на доходы физических лиц с доходов, полученных от осуществления деятельнеости физическими лицами, зарегистрированными в качестве индивидуальных поредпринимателей,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</si>
  <si>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101010600115296140000220001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</si>
  <si>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</si>
  <si>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101010600116296140000220001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</si>
  <si>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</si>
  <si>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101010600117296140000220001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</si>
  <si>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</si>
  <si>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182 1 01 02030 01 0000 110</t>
  </si>
  <si>
    <t>Налог на доходы физических лиц с доходов, полученных физическими лицами, в соответствии со статьей 228 Налового кодкса Российской Федерации</t>
  </si>
  <si>
    <t>101010600118296140000220001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</si>
  <si>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</si>
  <si>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101010600119296140000220001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</si>
  <si>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</si>
  <si>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101010600120296140000220001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</si>
  <si>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</si>
  <si>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</si>
  <si>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доходов,полученных физическими лицами,являющимися иностранными гражданами,осуществляющим трудовую деятельность по найму у физических лиц на основании патента в соответствии со стать</t>
  </si>
  <si>
    <t>101010600121296140000220001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</si>
  <si>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</si>
  <si>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182 1 01 02050 01 0000 110</t>
  </si>
  <si>
    <t>18210102050010000110</t>
  </si>
  <si>
    <t>101010600122296140000220001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</si>
  <si>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</si>
  <si>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101010600123296140000220001</t>
  </si>
  <si>
    <t>000 1 03 00000 00 0000 000</t>
  </si>
  <si>
    <t>НАЛОГИ НА ТОВАРЫ (РАБОТЫ, УСЛУГИ), РЕАЛИЗУЕМЫЕ НА ТЕРРИТОРИИ РОССИЙСКОЙ ФЕДЕРАЦИИ</t>
  </si>
  <si>
    <t>Управление Федерального казначейства по Калужской области</t>
  </si>
  <si>
    <t>000 1 03 02000 00 0000 000</t>
  </si>
  <si>
    <t>00010302000000000000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</si>
  <si>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</si>
  <si>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</si>
  <si>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103010600101296140000220001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</si>
  <si>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</si>
  <si>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</si>
  <si>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103010600102296140000220001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</si>
  <si>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</si>
  <si>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</si>
  <si>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103010600103296140000220001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</si>
  <si>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</si>
  <si>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</si>
  <si>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103010600104296140000220001</t>
  </si>
  <si>
    <t>000 1 05 00000 00 0000 000</t>
  </si>
  <si>
    <t>НАЛОГИ НА СОВОКУПНЫЙ ДОХОД</t>
  </si>
  <si>
    <t>000 1 05 01000 00 0000 000</t>
  </si>
  <si>
    <t>00010501000000000000</t>
  </si>
  <si>
    <t>182 1 05 01011 01 0000 110</t>
  </si>
  <si>
    <t>Налог, взимаемый с налогоплательщиков, выбравших в качестве объекта налогообложения доходы</t>
  </si>
  <si>
    <t>105010600124296140000220001</t>
  </si>
  <si>
    <t>Налог, взимаемый с налогоплательщиков, выбравших в качестве объекта налогообложения  доходы</t>
  </si>
  <si>
    <t>105010600125296140000220001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</si>
  <si>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</si>
  <si>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105010600126296140000220001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</si>
  <si>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</si>
  <si>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105010600127296140000220001</t>
  </si>
  <si>
    <t>Налог, взимаемый с налогоплательщиков, выбравших в качестве объекта налогооблажения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</si>
  <si>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</si>
  <si>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</si>
  <si>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105010600128296140000220001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</si>
  <si>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</si>
  <si>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105010600129296140000220001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</si>
  <si>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</si>
  <si>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182 1 05 01021 01 0000 110</t>
  </si>
  <si>
    <t>105010600130296140000220001</t>
  </si>
  <si>
    <t>105010600131296140000220001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</si>
  <si>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</si>
  <si>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105010600132296140000220001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</si>
  <si>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</si>
  <si>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 (за налоговые периоды, истекшие до 1 января 2011 года)</t>
  </si>
  <si>
    <t>105010600133296140000220001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</si>
  <si>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</si>
  <si>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105010600134296140000220001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</si>
  <si>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</si>
  <si>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182 1 05 01050 01 0000 110</t>
  </si>
  <si>
    <t>Минимальный налог,  зачисляемый в бюджеты субъектов Российской Федерации</t>
  </si>
  <si>
    <t>105010600135296140000220001</t>
  </si>
  <si>
    <t>105010600136296140000220001</t>
  </si>
  <si>
    <t>Минимальный налог, зачисляемый в бюджеты субъектов Российской Федерации (пени по соответствующему платежу)</t>
  </si>
  <si>
    <t>000 1 05 02000 00 0000 000</t>
  </si>
  <si>
    <t>00010502000000000000</t>
  </si>
  <si>
    <t>182 1 05 02010 02 0000 110</t>
  </si>
  <si>
    <t>Единый налог на вмененный доход для отдельных видов деятельности</t>
  </si>
  <si>
    <t>105020600137296140000220001</t>
  </si>
  <si>
    <t>105020600138296140000220001</t>
  </si>
  <si>
    <t>Единый налог на вмененный доход для отдельных видов деятельности (пени по соответствующему платежу)</t>
  </si>
  <si>
    <t>105020600139296140000220001</t>
  </si>
  <si>
    <t>105020600140296140000220001</t>
  </si>
  <si>
    <t>182 1 05 02020 02 0000 110</t>
  </si>
  <si>
    <t>Единый налог на вмененный доход для отдельных видов деятельности (за налоговые периоды, истекшие до 01 января 2011 года)</t>
  </si>
  <si>
    <t>105020600141296140000220001</t>
  </si>
  <si>
    <t>Единый налог на вмененный доход для отдельных видов деятельности (за налоговые периоды, истекшие до 1 января 2011 года)</t>
  </si>
  <si>
    <t>105020600142296140000220001</t>
  </si>
  <si>
    <t>000 1 05 03000 00 0000 000</t>
  </si>
  <si>
    <t>00010503000000000000</t>
  </si>
  <si>
    <t>182 1 05 03010 01 0000 110</t>
  </si>
  <si>
    <t>Единый сельскохозяйственный налог</t>
  </si>
  <si>
    <t>105010600143296140000220001</t>
  </si>
  <si>
    <t>105010600144296140000220001</t>
  </si>
  <si>
    <t>Единый сельскохозяйственный налог (пени по соответствующему платежу)</t>
  </si>
  <si>
    <t>105010600145296140000220001</t>
  </si>
  <si>
    <t>000 1 05 04000 00 0000 000</t>
  </si>
  <si>
    <t>00010504000000000000</t>
  </si>
  <si>
    <t>182 1 05 04020 02 0000 110</t>
  </si>
  <si>
    <t>Налог, взимаемый в связи с применением патента системы надлогообложения, зачисляемые в бюджеты муниципальных районов</t>
  </si>
  <si>
    <t>105020600146296140000220001</t>
  </si>
  <si>
    <t>105020600147296140000220001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</si>
  <si>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</si>
  <si>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000 1 05 06000 00 0000 000</t>
  </si>
  <si>
    <t>00010506000000000000</t>
  </si>
  <si>
    <t>182 1 05 06000 01 0000 110</t>
  </si>
  <si>
    <t>Налог на профессиональный доход</t>
  </si>
  <si>
    <t>105010600148296140000220001</t>
  </si>
  <si>
    <t>Налог на профессиональный доход (сумма платежа (перерасчеты, недоимка и задолженность по соответствующему платежу, в том числе по отмененному)</t>
  </si>
  <si>
    <t>105010600149296140000220001</t>
  </si>
  <si>
    <t>000 1 06 00000 00 0000 000</t>
  </si>
  <si>
    <t>НАЛОГИ НА ИМУЩЕСТВО</t>
  </si>
  <si>
    <t>000 1 06 02000 00 0000 000</t>
  </si>
  <si>
    <t>00010602000000000000</t>
  </si>
  <si>
    <t>182 1 06 02010 02 0000 110</t>
  </si>
  <si>
    <t>Налог на имущество организаций по имуществу, не входящему в Единую систему газоснабжения</t>
  </si>
  <si>
    <t>106020600150296140000220001</t>
  </si>
  <si>
    <t>106020600151296140000220001</t>
  </si>
  <si>
    <t>Налог на имущество организаций по имуществу, не входящему в Единую систему газоснабжения (пени по соответствующему платежу)</t>
  </si>
  <si>
    <t>106020600152296140000220001</t>
  </si>
  <si>
    <t>182 1 06 02020 02 0000 110</t>
  </si>
  <si>
    <t>Налог на имущество организаций по имуществу, входящему в Единую систему газоснабжения</t>
  </si>
  <si>
    <t>106020600153296140000220001</t>
  </si>
  <si>
    <t>106020600154296140000220001</t>
  </si>
  <si>
    <t>Налог на имущество организаций по имуществу, входящему в Единую систему газоснабжения (пени по соответствующему платежу)</t>
  </si>
  <si>
    <t>000 1 08 00000 00 0000 000</t>
  </si>
  <si>
    <t>ГОСУДАРСТВЕННАЯ ПОШЛИНА</t>
  </si>
  <si>
    <t>000 1 08 03000 00 0000 000</t>
  </si>
  <si>
    <t>00010803000000000000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</si>
  <si>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</si>
  <si>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</si>
  <si>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108010600155296140000220001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</si>
  <si>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</si>
  <si>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108010600156296140000220001</t>
  </si>
  <si>
    <t>108010600157296140000220001</t>
  </si>
  <si>
    <t>000 1 08 07000 00 0000 000</t>
  </si>
  <si>
    <t>00010807000000000000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</si>
  <si>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</si>
  <si>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001 1 08 07150 01 0000 110</t>
  </si>
  <si>
    <t>00110807150010000110</t>
  </si>
  <si>
    <t>108010600001296140000220001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</si>
  <si>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</si>
  <si>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</si>
  <si>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</si>
  <si>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000 1 11 05000 00 0000 000</t>
  </si>
  <si>
    <t>00011105000000000000</t>
  </si>
  <si>
    <t>001 1 11 05013 05 0000 120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</si>
  <si>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</si>
  <si>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111050600002296140000220001</t>
  </si>
  <si>
    <t>001 1 11 05013 13 0000 120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</si>
  <si>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</si>
  <si>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111130600003296140000220001</t>
  </si>
  <si>
    <t>001 1 11 05025 05 0000 120</t>
  </si>
  <si>
    <t>Доходы,получаемые в виде арендной платы,а также средства от продажи права на заключение договоров аренды за земли,находящиеся в собственности муниципальных районов (за исключением земельных участков муниципальных автономных учреждений)</t>
  </si>
  <si>
    <t>111050600004296140000220001</t>
  </si>
  <si>
    <t>001 1 11 05035 05 0000 120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</si>
  <si>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и в хозяйственном ведении муниципальных унитарных предприятий</t>
  </si>
  <si>
    <t>111050600005296140000220001</t>
  </si>
  <si>
    <t>001 1 11 05075 05 0000 120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</si>
  <si>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</si>
  <si>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111050600006296140000220001</t>
  </si>
  <si>
    <t>000 1 11 09000 00 0000 000</t>
  </si>
  <si>
    <t>00011109000000000000</t>
  </si>
  <si>
    <t>001 1 11 09045 05 0000 120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</si>
  <si>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</si>
  <si>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111050600007296140000220001</t>
  </si>
  <si>
    <t>000 1 12 00000 00 0000 000</t>
  </si>
  <si>
    <t>ПЛАТЕЖИ ПРИ ПОЛЬЗОВАНИИ ПРИРОДНЫМИ РЕСУРСАМИ</t>
  </si>
  <si>
    <t>Управление Федерального казначейства по Калужской области (Межрегиональное Управление Росприроднадзора по г. Москве и Калужской области)</t>
  </si>
  <si>
    <t>000 1 12 01000 00 0000 000</t>
  </si>
  <si>
    <t>00011201000000000000</t>
  </si>
  <si>
    <t>048 1 12 01010 01 0000 120</t>
  </si>
  <si>
    <t>Плата за выбросы загрязняющих веществ в атмосферный воздух стационарными объектами</t>
  </si>
  <si>
    <t>112010600096296140000220001</t>
  </si>
  <si>
    <t>048 1 12 01030 01 0000 120</t>
  </si>
  <si>
    <t>Плата за выбросы загрязняющих веществ в водные объекты</t>
  </si>
  <si>
    <t>112010600097296140000220001</t>
  </si>
  <si>
    <t>Плата за сбросы загрязняющих веществ в водные объекты</t>
  </si>
  <si>
    <t>048 1 12 01041 01 0000 120</t>
  </si>
  <si>
    <t>04811201041010000120</t>
  </si>
  <si>
    <t>112010600098296140000220001</t>
  </si>
  <si>
    <t>Плата за размещение отходов производства</t>
  </si>
  <si>
    <t>048 1 12 01042 01 0000 120</t>
  </si>
  <si>
    <t>04811201042010000120</t>
  </si>
  <si>
    <t>112010600099296140000220001</t>
  </si>
  <si>
    <t>Плата за размещение твердых коммунальных отходов</t>
  </si>
  <si>
    <t>000 1 13 00000 00 0000 000</t>
  </si>
  <si>
    <t>ДОХОДЫ ОТ ОКАЗАНИЯ ПЛАТНЫХ УСЛУГ И КОМПЕНСАЦИИ ЗАТРАТ ГОСУДАРСТВА</t>
  </si>
  <si>
    <t>000 1 13 01000 00 0000 000</t>
  </si>
  <si>
    <t>00011301000000000000</t>
  </si>
  <si>
    <t>001 1 13 01995 05 0000 130</t>
  </si>
  <si>
    <t>00111301995050000130</t>
  </si>
  <si>
    <t>113050600008296140000220001</t>
  </si>
  <si>
    <t>Прочие доходы от оказания платных услуг (работ) получателями средств бюджетов муниципальных районов (доходы от оказания услуг учреждениями, находящихся в ведении органов местного самоуправления муниципальных районов)</t>
  </si>
  <si>
    <t>113050600009296140000220001</t>
  </si>
  <si>
    <t>Прочие доходы от оказания платных услуг (работ) получателями средств бюджетов муниципальных районов (доходы от оказания услуг редакцией газеты, находящейся в ведении органов местного самоуправления муниципального района)</t>
  </si>
  <si>
    <t>113050600010296140000220001</t>
  </si>
  <si>
    <t>Прочие доходы от оказания платных услуг (работ) получателями средств бюджетов муниципальных районов (доходы от оказания услуг учреждениями культуры, находящихся в ведении органов местного самоуправления муниципальных районов)</t>
  </si>
  <si>
    <t>113050600011296140000220001</t>
  </si>
  <si>
    <t>Прочие доходы от оказания платных услуг (работ) получателями средств бюджетов муниципальных районов (поступления родительской платы за содержание детей в муниципальных казённых дошкольных образовательных учреждениях)</t>
  </si>
  <si>
    <t>113050600012296140000220001</t>
  </si>
  <si>
    <t>Прочие доходы от оказания платных услуг (работ) получателями средств бюджетов муниципальных районов (поступление средств на организацию питания учащихся общеобразовательных учреждений)</t>
  </si>
  <si>
    <t>113050600013296140000220001</t>
  </si>
  <si>
    <t>Прочие доходы от оказания платных услуг (работ) получателями средств бюджетов муниципальных районов (доходы от оказания услуг детско-юношеской спортивной школы, находящейся в ведении органов местного самоуправления муниципального района)</t>
  </si>
  <si>
    <t>000 1 13 02000 00 0000 000</t>
  </si>
  <si>
    <t>00011302000000000000</t>
  </si>
  <si>
    <t>001 1 13 02995 05 0000 130</t>
  </si>
  <si>
    <t>00111302995050000130</t>
  </si>
  <si>
    <t>113050600014296140000220001</t>
  </si>
  <si>
    <t>Прочие доходы от компенсации затрат бюджетов муниципальных районов из федерального бюджета</t>
  </si>
  <si>
    <t>113050600015296140000220001</t>
  </si>
  <si>
    <t>Прочие доходы от компенсации затрат бюджетов муниципальных районов из областного бюджета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</si>
  <si>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</si>
  <si>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</si>
  <si>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</si>
  <si>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</si>
  <si>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</si>
  <si>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предприятий,в том числе казённых), в части реализации основных средств по указанному имуществу</t>
  </si>
  <si>
    <t>114050600016296140000220001</t>
  </si>
  <si>
    <t>000 1 14 06000 00 0000 000</t>
  </si>
  <si>
    <t>00011406000000000000</t>
  </si>
  <si>
    <t>001 1 14 06013 05 0000 430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</si>
  <si>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</si>
  <si>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114050600017296140000220001</t>
  </si>
  <si>
    <t>001 1 14 06013 13 0000 430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</si>
  <si>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</si>
  <si>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114130600018296140000220001</t>
  </si>
  <si>
    <t>001 1 14 06025 05 0000 430</t>
  </si>
  <si>
    <t>Доходы от продажи земельных участков,находящихся в собственности муниципальных районов (за исключением земельных участков муниципальных автономных учреждений)</t>
  </si>
  <si>
    <t>114050600019296140000220001</t>
  </si>
  <si>
    <t>001 1 14 06313 05 0000 430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</si>
  <si>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</si>
  <si>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114050600020296140000220001</t>
  </si>
  <si>
    <t>001 1 14 06313 13 0000 430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</si>
  <si>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городского поселения</t>
  </si>
  <si>
    <t>114130600021296140000220001</t>
  </si>
  <si>
    <t>000 1 16 00000 00 0000 000</t>
  </si>
  <si>
    <t>ШТРАФЫ, САНКЦИИ, ВОЗМЕЩЕНИЕ УЩЕРБА</t>
  </si>
  <si>
    <t>000 1 16 01000 00 0000 000</t>
  </si>
  <si>
    <t>00011601000000000000</t>
  </si>
  <si>
    <t>001 1 16 01084 01 0000 140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</si>
  <si>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</si>
  <si>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116010600022296140000220001</t>
  </si>
  <si>
    <t>048 1 16 01081 01 0000 140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</si>
  <si>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судьями федеральных судов, должностным</t>
  </si>
  <si>
    <t>116010600100296140000220001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</si>
  <si>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</si>
  <si>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</t>
  </si>
  <si>
    <t>116010600105296140000220001</t>
  </si>
  <si>
    <t>141 1 16 01081 01 0000 140</t>
  </si>
  <si>
    <t>116010600106296140000220001</t>
  </si>
  <si>
    <t>188 1 16 01061 01 0000 140</t>
  </si>
  <si>
    <t>Министерство внутренних дел Российской Федерации</t>
  </si>
  <si>
    <t>116010600159296140000220001</t>
  </si>
  <si>
    <t>188 1 16 01201 01 0000 140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</si>
  <si>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</t>
  </si>
  <si>
    <t>116010600160296140000220001</t>
  </si>
  <si>
    <t>321 1 16 01081 01 0000 140</t>
  </si>
  <si>
    <t>Федеральная служба государственной регистрации, кадастра и картографии</t>
  </si>
  <si>
    <t>116010600162296140000220001</t>
  </si>
  <si>
    <t>730 1 16 01053 01 0000 140</t>
  </si>
  <si>
    <t>73011601053010000140</t>
  </si>
  <si>
    <t>Администрация Губернатора Калужской области-орган исполнительной власти Калужской области</t>
  </si>
  <si>
    <t>116010600163296140000220001</t>
  </si>
  <si>
    <t>Административные штрафы, установленные Главой 5 Кодекса Российской 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</si>
  <si>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730 1 16 01063 01 0000 140</t>
  </si>
  <si>
    <t>73011601063010000140</t>
  </si>
  <si>
    <t>116010600164296140000220001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</si>
  <si>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</si>
  <si>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116010600165296140000220001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</si>
  <si>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</si>
  <si>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116010600166296140000220001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</si>
  <si>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</si>
  <si>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116010600167296140000220001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</si>
  <si>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</si>
  <si>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730 1 16 01073 01 0000 140</t>
  </si>
  <si>
    <t>73011601073010000140</t>
  </si>
  <si>
    <t>116010600168296140000220001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</si>
  <si>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</si>
  <si>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116010600169296140000220001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</si>
  <si>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</si>
  <si>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730 1 16 01203 01 0000 140</t>
  </si>
  <si>
    <t>73011601203010000140</t>
  </si>
  <si>
    <t>116010600170296140000220001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</si>
  <si>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</si>
  <si>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116010600171296140000220001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</si>
  <si>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</si>
  <si>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742 1 16 01081 01 0000 140</t>
  </si>
  <si>
    <t>Министерство сельского хозяйства Калужской области</t>
  </si>
  <si>
    <t>116010600173296140000220001</t>
  </si>
  <si>
    <t>765 1 16 01053 01 0000 140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</si>
  <si>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</si>
  <si>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Служба по организационному обеспечению деятельности мировых судей Калужской области</t>
  </si>
  <si>
    <t>116010600178296140000220001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</si>
  <si>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</si>
  <si>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116010600179296140000220001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</si>
  <si>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</si>
  <si>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765 1 16 01063 01 0000 140</t>
  </si>
  <si>
    <t>116010600180296140000220001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</si>
  <si>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</si>
  <si>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116010600181296140000220001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</si>
  <si>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</si>
  <si>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116010600182296140000220001</t>
  </si>
  <si>
    <t>116010600183296140000220001</t>
  </si>
  <si>
    <t>765 1 16 01073 01 0000 140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</si>
  <si>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</si>
  <si>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116010600184296140000220001</t>
  </si>
  <si>
    <t>116010600185296140000220001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</si>
  <si>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</si>
  <si>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765 1 16 01083 01 0000 140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</si>
  <si>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</si>
  <si>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116010600186296140000220001</t>
  </si>
  <si>
    <t>765 1 16 01133 01 0000 140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</si>
  <si>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</si>
  <si>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116010600187296140000220001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</si>
  <si>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</si>
  <si>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765 1 16 01143 01 0000 140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</si>
  <si>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</si>
  <si>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116010600188296140000220001</t>
  </si>
  <si>
    <t>116010600189296140000220001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</si>
  <si>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</si>
  <si>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116010600190296140000220001</t>
  </si>
  <si>
    <t>116010600191296140000220001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</si>
  <si>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</si>
  <si>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765 1 16 01153 01 0000 140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</si>
  <si>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</si>
  <si>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116010600192296140000220001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</si>
  <si>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осуществоения налогового контроля)</t>
  </si>
  <si>
    <t>116010600193296140000220001</t>
  </si>
  <si>
    <t>116010600194296140000220001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</si>
  <si>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</si>
  <si>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765 1 16 01173 01 0000 140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</si>
  <si>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</si>
  <si>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116010600195296140000220001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</si>
  <si>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</si>
  <si>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116010600196296140000220001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</si>
  <si>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</si>
  <si>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116010600197296140000220001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</si>
  <si>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</si>
  <si>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765 1 16 01193 01 0000 140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</si>
  <si>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</si>
  <si>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116010600198296140000220001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</si>
  <si>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 осуществляющего муниципальный контроль)</t>
  </si>
  <si>
    <t>116010600199296140000220001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</si>
  <si>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</si>
  <si>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116010600200296140000220001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</si>
  <si>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специальзированных служб)</t>
  </si>
  <si>
    <t>116010600201296140000220001</t>
  </si>
  <si>
    <t>765 1 16 01203 01 0000 140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</si>
  <si>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</si>
  <si>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116010600202296140000220001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</si>
  <si>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</si>
  <si>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116010600203296140000220001</t>
  </si>
  <si>
    <t>765 1 16 01333 01 0000 140</t>
  </si>
  <si>
    <t>76511601333010000140</t>
  </si>
  <si>
    <t>116010600204296140000220001</t>
  </si>
  <si>
    <t>000 1 16 02000 00 0000 000</t>
  </si>
  <si>
    <t>00011602000000000000</t>
  </si>
  <si>
    <t>Управление административно-технического контроля Калужской области</t>
  </si>
  <si>
    <t>756 1 16 02020 02 0000 140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</si>
  <si>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</si>
  <si>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116020600174296140000220001</t>
  </si>
  <si>
    <t>000 1 16 07000 00 0000 000</t>
  </si>
  <si>
    <t>00011607000000000000</t>
  </si>
  <si>
    <t>001 1 16 07090 05 0000 140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</si>
  <si>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</si>
  <si>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116050600023296140000220001</t>
  </si>
  <si>
    <t>000 1 16 10000 00 0000 000</t>
  </si>
  <si>
    <t>00011610000000000000</t>
  </si>
  <si>
    <t>001 1 16 10061 05 0000 140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</si>
  <si>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</si>
  <si>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116050600024296140000220001</t>
  </si>
  <si>
    <t>001 1 16 10123 01 0000 140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</si>
  <si>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</si>
  <si>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116010600025296140000220001</t>
  </si>
  <si>
    <t>116010600026296140000220001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</si>
  <si>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</si>
  <si>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141 1 16 10123 01 0000 140</t>
  </si>
  <si>
    <t>14111610123010000140</t>
  </si>
  <si>
    <t>116010600107296140000220001</t>
  </si>
  <si>
    <t>Доходы от денежных взысканий (штрафов), поступающие в счет погашения задолженности, образовавшейся до 1 января 2020 года,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</si>
  <si>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</si>
  <si>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</si>
  <si>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116010600158296140000220001</t>
  </si>
  <si>
    <t>188 1 16 10123 01 0000 140</t>
  </si>
  <si>
    <t>18811610123010000140</t>
  </si>
  <si>
    <t>116010600161296140000220001</t>
  </si>
  <si>
    <t>738 1 16 10123 01 0000 140</t>
  </si>
  <si>
    <t>73811610123010000140</t>
  </si>
  <si>
    <t>УФК по Калужской области (Комитет ветеринарии при Правительстве Калужской области)</t>
  </si>
  <si>
    <t>116010600172296140000220001</t>
  </si>
  <si>
    <t>756 1 16 10123 01 0000 140</t>
  </si>
  <si>
    <t>116010600175296140000220001</t>
  </si>
  <si>
    <t>116010600176296140000220001</t>
  </si>
  <si>
    <t>758 1 16 10123 01 0000 140</t>
  </si>
  <si>
    <t>75811610123010000140</t>
  </si>
  <si>
    <t>Министерство природных ресурсов и экологии Калужской области</t>
  </si>
  <si>
    <t>116010600177296140000220001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</si>
  <si>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</si>
  <si>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000 1 17 00000 00 0000 000</t>
  </si>
  <si>
    <t>ПРОЧИЕ НЕНАЛОГОВЫЕ ДОХОДЫ</t>
  </si>
  <si>
    <t>000 1 17 01000 00 0000 000</t>
  </si>
  <si>
    <t>00011701000000000000</t>
  </si>
  <si>
    <t>001 1 17 01050 05 0000 180</t>
  </si>
  <si>
    <t>Невыясненные поступления, зачисляемые в муниципальные районы</t>
  </si>
  <si>
    <t>117050600027296140000220001</t>
  </si>
  <si>
    <t>002 1 17 01050 05 0000 180</t>
  </si>
  <si>
    <t>Невыясненные поступления, зачисляемые в бюджеты муниципальных районов</t>
  </si>
  <si>
    <t>117050600095296140000220001</t>
  </si>
  <si>
    <t>000 1 17 05000 00 0000 000</t>
  </si>
  <si>
    <t>00011705000000000000</t>
  </si>
  <si>
    <t>001 1 17 05050 05 0000 180</t>
  </si>
  <si>
    <t>Прочие неналоговые доходы бюджетов муниципальных районов</t>
  </si>
  <si>
    <t>117050600028296140000220001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</si>
  <si>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</si>
  <si>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</si>
  <si>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</si>
  <si>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</si>
  <si>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000 2 02 19000 00 0000 000</t>
  </si>
  <si>
    <t>00020219000000000000</t>
  </si>
  <si>
    <t>001 2 02 19999 05 0000 150</t>
  </si>
  <si>
    <t>00120219999050000150</t>
  </si>
  <si>
    <t>202050600029296140000220001</t>
  </si>
  <si>
    <t>Прочие дотации бюджетам муниципальных районов на стимулирование руководителей исполнительно-распорядительных органов муниципальных образований области</t>
  </si>
  <si>
    <t>202050600030296140000220001</t>
  </si>
  <si>
    <t>Прочие дотации бюджетам муниципальных районов за достижение показателей деятельности органов исполнительной власти субъектов Российской Федерации</t>
  </si>
  <si>
    <t>000 2 02 20000 00 0000 000</t>
  </si>
  <si>
    <t>00020220000000000000</t>
  </si>
  <si>
    <t>001 2 02 20299 05 0000 150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</si>
  <si>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</si>
  <si>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202050600031296140000220001</t>
  </si>
  <si>
    <t>001 2 02 20302 05 0000 150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</si>
  <si>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</si>
  <si>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202050600032296140000220001</t>
  </si>
  <si>
    <t>000 2 02 25000 00 0000 000</t>
  </si>
  <si>
    <t>00020225000000000000</t>
  </si>
  <si>
    <t>001 2 02 25097 05 0000 150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</si>
  <si>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</si>
  <si>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202050600033296140000220001</t>
  </si>
  <si>
    <t>001 2 02 25229 05 0000 150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</si>
  <si>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</si>
  <si>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202050600034296140000220001</t>
  </si>
  <si>
    <t>001 2 02 25299 05 0000 150</t>
  </si>
  <si>
    <t>Субсидии бюджетам муниципальных районов на обустройство и восстановление воинских захоронений по федеральной целевой программе "Увековечение памяти погибших при защите Отечества на 2019-2024 годы"</t>
  </si>
  <si>
    <t>202050600035296140000220001</t>
  </si>
  <si>
    <t>001 2 02 25304 05 0000 150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</si>
  <si>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</si>
  <si>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202050600036296140000220001</t>
  </si>
  <si>
    <t>202050600037296140000220001</t>
  </si>
  <si>
    <t>001 2 02 25467 05 0000 150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</si>
  <si>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</si>
  <si>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202050600038296140000220001</t>
  </si>
  <si>
    <t>001 2 02 25497 05 0000 150</t>
  </si>
  <si>
    <t>Субсидии бюджетам муниципальных районов на реализацию мероприятий по обеспечению жильем молодых семей</t>
  </si>
  <si>
    <t>202050600039296140000220001</t>
  </si>
  <si>
    <t>001 2 02 25519 05 0000 150</t>
  </si>
  <si>
    <t>Субсидия бюджетам муниципальных районов на государственную поддержку отрасли культуры</t>
  </si>
  <si>
    <t>202050600040296140000220001</t>
  </si>
  <si>
    <t>000 2 02 29000 00 0000 000</t>
  </si>
  <si>
    <t>00020229000000000000</t>
  </si>
  <si>
    <t>001 2 02 29999 05 0000 150</t>
  </si>
  <si>
    <t>Прочие субсидии бюджетам муниципальных районов</t>
  </si>
  <si>
    <t>202050600041296140000220001</t>
  </si>
  <si>
    <t>Прочие субсидии бюджетам муниципальных районов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</si>
  <si>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202050600042296140000220001</t>
  </si>
  <si>
    <t>Прочие субсидии бюджетам муниципальных районов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</si>
  <si>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202050600043296140000220001</t>
  </si>
  <si>
    <t>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</t>
  </si>
  <si>
    <t>202050600044296140000220001</t>
  </si>
  <si>
    <t>Прочие субсидии бюджетам муниципальных районов на реализацию мероприятий в рамках подпрограммы "Развитие малого и среднего, в том числе инновационного, предпринимательства в Калужской области"</t>
  </si>
  <si>
    <t>202050600045296140000220001</t>
  </si>
  <si>
    <t>Прочие субсидии бюджетам муниципальных районов на организацию отдыха и оздоровление детей</t>
  </si>
  <si>
    <t>202050600046296140000220001</t>
  </si>
  <si>
    <t>Прочие субсидии бюджетам муниципальных районов на повышение уровня привлекательности профессиональной деятельности в сфере архитектуры и градостроительства</t>
  </si>
  <si>
    <t>202050600047296140000220001</t>
  </si>
  <si>
    <t>Прочие субсидии бюджетам муниципальных районов на обеспечение финансовой устойчивости муниципальных образований Калужской области</t>
  </si>
  <si>
    <t>202050600048296140000220001</t>
  </si>
  <si>
    <t>Субсидии, передаваемые бюджетам муниципальных районов на ремонт, благоустройство территорий, укрепление и развитие материально-технической базы</t>
  </si>
  <si>
    <t>202050600049296140000220001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</si>
  <si>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</si>
  <si>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202050600050296140000220001</t>
  </si>
  <si>
    <t>Прочие субсидии бюджетам муниципальных районов на реализацию мероприятий по присмотру и уходу за детьми</t>
  </si>
  <si>
    <t>202050600051296140000220001</t>
  </si>
  <si>
    <t>Прочие субсидии бюджетам муниципальных районов на строительство (пристрой к зданиям), реконструкция, капитальный (текущий) ремонт и приобретение зданий (помещений) для реализации программ дошкольного образования</t>
  </si>
  <si>
    <t>202050600052296140000220001</t>
  </si>
  <si>
    <t>Прочие субсидии бюджетам муниципальных районов на обеспечение мероприятий по созданию и содержанию мест (площадок) накопления твердых коммунальных отходов</t>
  </si>
  <si>
    <t>000 2 02 30000 00 0000 000</t>
  </si>
  <si>
    <t>00020230000000000000</t>
  </si>
  <si>
    <t>001 2 02 30022 05 0000 150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</si>
  <si>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</si>
  <si>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202050600053296140000220001</t>
  </si>
  <si>
    <t>001 2 02 30024 05 0000 150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</si>
  <si>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</si>
  <si>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202050600054296140000220001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</si>
  <si>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</t>
  </si>
  <si>
    <t>202050600055296140000220001</t>
  </si>
  <si>
    <t>Субвенции бюджетам муниципальных районов на выполнение передаваемых полномочий субъектов РФ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образоваельных организациях, финансового обеспечения получения дошкольного образования в частных дошкольных образовательных организациях</t>
  </si>
  <si>
    <t>202050600056296140000220001</t>
  </si>
  <si>
    <t>Субвенции бюджетам муниципальных районов на выполнение передаваемых полномочий субъектов РФ на формирование и содержание областных архивных фондов</t>
  </si>
  <si>
    <t>202050600057296140000220001</t>
  </si>
  <si>
    <t>Субвенции бюджетам муниципальных районов на выполнение передаваемых полномочий субъектов Российской Федерации в части исполнения государственных полномочий субъектов РФ по расчету и предоставлению дотаций на выравнивание бюджетной обеспеченности бюджетам поселений за счет средств областного бюджета</t>
  </si>
  <si>
    <t>202050600058296140000220001</t>
  </si>
  <si>
    <t>Субвенции бюджетам муниципальных районов на выполнение передаваемых полномочий субъектов Российской Федерации в части осуществления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в отказе в социальном обслуживании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</si>
  <si>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202050600059296140000220001</t>
  </si>
  <si>
    <t>Cубвенции бюджетам муниципальных районов на выполнение передаваемых полномочий субъектов РФ в части получения общедоступного и бесплатного дошкольного,начального общего,основного общего,среднего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организациях, финансового обеспечения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</si>
  <si>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202050600060296140000220001</t>
  </si>
  <si>
    <t>Субвенции бюджетам муниципальных районов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</si>
  <si>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202050600061296140000220001</t>
  </si>
  <si>
    <t>Субвенции бюджетам муниципальных районов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</si>
  <si>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202050600062296140000220001</t>
  </si>
  <si>
    <t>Субвенция бюджетам муниципальных районов на выполнение передаваемых полномочий субъектов РФ в части осуществления ежемесячных денежных выплат работникам муниципальных общеобразовательных организаций области</t>
  </si>
  <si>
    <t>202050600063296140000220001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</si>
  <si>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</si>
  <si>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202050600064296140000220001</t>
  </si>
  <si>
    <t>Субвенции бюджетам муниципальных районов на выполнение передаваемых полномочий субъектов РФ в части обеспечения социальных выплат, пособий, компенсации детям, семьям с детьми</t>
  </si>
  <si>
    <t>202050600065296140000220001</t>
  </si>
  <si>
    <t>Субвенции бюджетам муниципальных районов на выполнение передаваемых полномочий субъектов РФ в части оказания социальной помощи отдельным категориям граждан, находящимся в трудной жизненной ситуации</t>
  </si>
  <si>
    <t>202050600066296140000220001</t>
  </si>
  <si>
    <t>Субвенции бюджетам муниципальных районов на выполнение передаваемых полномочий субъектов РФ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</si>
  <si>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202050600067296140000220001</t>
  </si>
  <si>
    <t>Субвенции бюджетам муниципальных районов на выполнение передаваемых полномочий субъектов Российской Федерации в части организации мероприятий при осуществлении деятельности по обращению с животными без владельцев</t>
  </si>
  <si>
    <t>202050600068296140000220001</t>
  </si>
  <si>
    <t>Субвенции бюджетам муниципальных районов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</si>
  <si>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000 2 02 35000 00 0000 000</t>
  </si>
  <si>
    <t>00020235000000000000</t>
  </si>
  <si>
    <t>001 2 02 35084 05 0000 150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</si>
  <si>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</si>
  <si>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202050600069296140000220001</t>
  </si>
  <si>
    <t>001 2 02 35120 05 0000 150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</si>
  <si>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</si>
  <si>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202050600070296140000220001</t>
  </si>
  <si>
    <t>001 2 02 35137 05 0000 150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</si>
  <si>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</si>
  <si>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202050600071296140000220001</t>
  </si>
  <si>
    <t>001 2 02 35220 05 0000 150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</si>
  <si>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</si>
  <si>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202050600072296140000220001</t>
  </si>
  <si>
    <t>001 2 02 35250 05 0000 150</t>
  </si>
  <si>
    <t>Субвенции бюджетам муниципальных районов на оплату жилищно-коммунальных услуг отдельным категориям граждан</t>
  </si>
  <si>
    <t>202050600073296140000220001</t>
  </si>
  <si>
    <t>001 2 02 35270 05 0000 150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</si>
  <si>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</si>
  <si>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202050600074296140000220001</t>
  </si>
  <si>
    <t>001 2 02 35302 05 0000 150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</si>
  <si>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</si>
  <si>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202050600075296140000220001</t>
  </si>
  <si>
    <t>001 2 02 35380 05 0000 150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</si>
  <si>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деятельности. полномочий физическими лицами)</t>
  </si>
  <si>
    <t>202050600076296140000220001</t>
  </si>
  <si>
    <t>001 2 02 35404 05 0000 150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</si>
  <si>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</si>
  <si>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202050600077296140000220001</t>
  </si>
  <si>
    <t>001 2 02 35462 05 0000 150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</si>
  <si>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</si>
  <si>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202050600078296140000220001</t>
  </si>
  <si>
    <t>001 2 02 35469 05 0000 150</t>
  </si>
  <si>
    <t>Субвенции бюджетам муниципальных районов на проведение Всероссийской переписи населения 2020 года</t>
  </si>
  <si>
    <t>202050600079296140000220001</t>
  </si>
  <si>
    <t>001 2 02 35573 05 0000 150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</si>
  <si>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</si>
  <si>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202050600080296140000220001</t>
  </si>
  <si>
    <t>001 2 02 35930 05 0000 150</t>
  </si>
  <si>
    <t>Субвенции бюджетам муниципальных районов на государственную регистрацию актов гражданского состояния</t>
  </si>
  <si>
    <t>202050600081296140000220001</t>
  </si>
  <si>
    <t>000 2 02 40000 00 0000 000</t>
  </si>
  <si>
    <t>00020240000000000000</t>
  </si>
  <si>
    <t>001 2 02 40014 05 0000 150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</si>
  <si>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</si>
  <si>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202050600082296140000220001</t>
  </si>
  <si>
    <t>Межбюджетные трансферты, передаваемые бюджетам муниципальных районов из бюджетов поселений на осуществление части полномочий по составлению проекта бюджета сельского поселения и организации исполнения бюджета сельского поселения</t>
  </si>
  <si>
    <t>202050600084296140000220001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</si>
  <si>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созданию условий для организации досуга и обеспечения жителей поселения услугами организации культуры</t>
  </si>
  <si>
    <t>202050600085296140000220001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</si>
  <si>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</si>
  <si>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202050600086296140000220001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</si>
  <si>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деятельности по накоплению (в том числе раздельному накоплению) и транспортированию твердых коммунальных отходов</t>
  </si>
  <si>
    <t>000 2 02 45000 00 0000 000</t>
  </si>
  <si>
    <t>00020245000000000000</t>
  </si>
  <si>
    <t>001 2 02 45303 05 0000 150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</si>
  <si>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</si>
  <si>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202050600087296140000220001</t>
  </si>
  <si>
    <t>000 2 02 49000 00 0000 000</t>
  </si>
  <si>
    <t>00020249000000000000</t>
  </si>
  <si>
    <t>001 2 02 49999 05 0000 150</t>
  </si>
  <si>
    <t>00120249999050000150</t>
  </si>
  <si>
    <t>202050600088296140000220001</t>
  </si>
  <si>
    <t>Прочие межбюджетные трансферты, передаваемые бюджетам муниципальных районов на обеспечение расходных обязательств муниципальных образований Калужской области</t>
  </si>
  <si>
    <t>000 2 07 00000 00 0000 000</t>
  </si>
  <si>
    <t>ПРОЧИЕ БЕЗВОЗМЕЗДНЫЕ ПОСТУПЛЕНИЯ</t>
  </si>
  <si>
    <t>000 2 07 05000 00 0000 000</t>
  </si>
  <si>
    <t>00020705000000000000</t>
  </si>
  <si>
    <t>001 2 07 05020 05 0000 150</t>
  </si>
  <si>
    <t>Поступления от денежных пожертвований, предоставляемых физическими лицами, получателям средств бюджетов муниципальных районов</t>
  </si>
  <si>
    <t>207050600089296140000220001</t>
  </si>
  <si>
    <t>001 2 07 05030 05 0000 150</t>
  </si>
  <si>
    <t>Прочие безвозмездные поступления в бюджеты муниципальных районов</t>
  </si>
  <si>
    <t>207050600090296140000220001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</si>
  <si>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</si>
  <si>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</si>
  <si>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000 2 19 35000 00 0000 000</t>
  </si>
  <si>
    <t>00021935000000000000</t>
  </si>
  <si>
    <t>001 2 19 35250 05 0000 150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</si>
  <si>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</si>
  <si>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219050600092296140000220001</t>
  </si>
  <si>
    <t>000 2 19 60000 00 0000 000</t>
  </si>
  <si>
    <t>00021960000000000000</t>
  </si>
  <si>
    <t>001 2 19 60010 05 0000 150</t>
  </si>
  <si>
    <t>00121960010050000150</t>
  </si>
  <si>
    <t>219050600093296140000220001</t>
  </si>
  <si>
    <t>Возврат прочих остатков субсидий,субвенций и иных межбюджетных трансфертов,имеющих целевое назначение,прошлых лет из бюджетов муниципальных районов (Возврат остатков субвенций прошлых лет на организацию предоставления денежных выплат, пособий и компенсаций отдельным категориям граждан области в соответствии с региональным законодательством из бюджетов муниципальных образований)</t>
  </si>
  <si>
    <t>219050600094296140000220001</t>
  </si>
  <si>
    <t>Возврат остатков субсидий прошлых лет из бюджетов муниципальных районов на обеспечение финансовой устойчиваости муниципальных образований Калужской области</t>
  </si>
  <si>
    <t>Итого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</si>
  <si>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</si>
  <si>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</si>
  <si>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</si>
  <si>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</si>
  <si>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</si>
  <si>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 xml:space="preserve">"______"    ____________________________    20____   </t>
  </si>
  <si>
    <t>на 2022г. (очередной финансовый год)</t>
  </si>
  <si>
    <t>Субсидии бюджетам муниципальных районов на создание центров цифрового образования детей</t>
  </si>
  <si>
    <t>001 2 02 25219 05 0000 150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</si>
  <si>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</si>
  <si>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001 2 02 2543 05 0000 150</t>
  </si>
  <si>
    <t>001 2 02 25393 05 0000 150</t>
  </si>
  <si>
    <t>Субсидии бюджетам муниципальных районов на финансовое обеспечение дорожной деятельности в рамках реализации национального проекта "Безопасные качественные дороги"</t>
  </si>
  <si>
    <t>Субсидии бюджетам муниципальных районов на техническое оснащение муниципальных музеев</t>
  </si>
  <si>
    <t>001 2 02 25590 05 0000 150</t>
  </si>
  <si>
    <t xml:space="preserve"> руб </t>
  </si>
  <si>
    <t>Реестр источников доходов
 бюджета муниципального района "Город Киров и Кировский район"
на 2022 год и плановый период 2023 и 2024 годов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</si>
</sst>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1" fillId="0" borderId="3">
      <alignment horizontal="center" vertical="center" wrapText="1"/>
    </xf>
    <xf numFmtId="0" fontId="2" fillId="0" borderId="3"/>
    <xf numFmtId="0" fontId="3" fillId="0" borderId="3">
      <alignment horizontal="center"/>
    </xf>
    <xf numFmtId="0" fontId="3" fillId="0" borderId="4">
      <alignment horizontal="center" vertical="center" wrapText="1"/>
    </xf>
    <xf numFmtId="0" fontId="3" fillId="0" borderId="3">
      <alignment horizontal="right"/>
    </xf>
    <xf numFmtId="0" fontId="3" fillId="0" borderId="5">
      <alignment horizontal="center"/>
    </xf>
    <xf numFmtId="0" fontId="3" fillId="0" borderId="3">
      <alignment horizontal="right" wrapText="1"/>
    </xf>
    <xf numFmtId="14" fontId="3" fillId="0" borderId="6">
      <alignment horizontal="center"/>
    </xf>
    <xf numFmtId="0" fontId="3" fillId="0" borderId="3">
      <alignment horizontal="center" vertical="center" wrapText="1"/>
    </xf>
    <xf numFmtId="49" fontId="3" fillId="0" borderId="3">
      <alignment horizontal="left" wrapText="1"/>
    </xf>
    <xf numFmtId="0" fontId="3" fillId="0" borderId="7">
      <alignment horizontal="left" vertical="center" wrapText="1"/>
    </xf>
    <xf numFmtId="0" fontId="3" fillId="0" borderId="6">
      <alignment horizontal="center" wrapText="1"/>
    </xf>
    <xf numFmtId="0" fontId="3" fillId="0" borderId="8">
      <alignment horizontal="left" vertical="center" wrapText="1"/>
    </xf>
    <xf numFmtId="49" fontId="3" fillId="2" borderId="3">
      <alignment horizontal="left"/>
    </xf>
    <xf numFmtId="0" fontId="3" fillId="2" borderId="3">
      <alignment wrapText="1"/>
    </xf>
    <xf numFmtId="49" fontId="3" fillId="2" borderId="3">
      <alignment horizontal="left" wrapText="1"/>
    </xf>
    <xf numFmtId="0" fontId="3" fillId="2" borderId="9">
      <alignment horizontal="center"/>
    </xf>
    <xf numFmtId="0" fontId="3" fillId="0" borderId="9">
      <alignment vertical="center" wrapText="1"/>
    </xf>
    <xf numFmtId="49" fontId="3" fillId="0" borderId="9"/>
    <xf numFmtId="0" fontId="3" fillId="0" borderId="9">
      <alignment horizontal="right" wrapText="1"/>
    </xf>
    <xf numFmtId="49" fontId="3" fillId="0" borderId="10">
      <alignment horizontal="center"/>
    </xf>
    <xf numFmtId="0" fontId="3" fillId="0" borderId="3"/>
    <xf numFmtId="0" fontId="3" fillId="0" borderId="3">
      <alignment vertical="center"/>
    </xf>
    <xf numFmtId="49" fontId="4" fillId="0" borderId="3">
      <alignment vertical="center"/>
    </xf>
    <xf numFmtId="49" fontId="4" fillId="0" borderId="3">
      <alignment horizontal="center" vertical="center"/>
    </xf>
    <xf numFmtId="0" fontId="4" fillId="0" borderId="3">
      <alignment horizontal="center" vertical="center"/>
    </xf>
    <xf numFmtId="0" fontId="4" fillId="0" borderId="11">
      <alignment horizontal="center" vertical="center" wrapText="1"/>
    </xf>
    <xf numFmtId="0" fontId="3" fillId="0" borderId="11">
      <alignment horizontal="center" vertical="center" wrapText="1"/>
    </xf>
    <xf numFmtId="1" fontId="3" fillId="0" borderId="12">
      <alignment horizontal="center" vertical="center" shrinkToFit="1"/>
    </xf>
    <xf numFmtId="49" fontId="3" fillId="0" borderId="12">
      <alignment horizontal="left" vertical="center" wrapText="1"/>
    </xf>
    <xf numFmtId="1" fontId="4" fillId="0" borderId="12">
      <alignment horizontal="center" vertical="center" shrinkToFit="1"/>
    </xf>
    <xf numFmtId="49" fontId="4" fillId="0" borderId="12">
      <alignment vertical="center" wrapText="1"/>
    </xf>
    <xf numFmtId="4" fontId="4" fillId="0" borderId="12">
      <alignment horizontal="right" vertical="center" shrinkToFit="1"/>
    </xf>
    <xf numFmtId="0" fontId="5" fillId="0" borderId="3"/>
    <xf numFmtId="1" fontId="3" fillId="0" borderId="4">
      <alignment horizontal="center" vertical="center" shrinkToFit="1"/>
    </xf>
    <xf numFmtId="49" fontId="3" fillId="0" borderId="4">
      <alignment horizontal="left" vertical="center" wrapText="1"/>
    </xf>
    <xf numFmtId="49" fontId="3" fillId="0" borderId="4">
      <alignment vertical="center" wrapText="1"/>
    </xf>
    <xf numFmtId="4" fontId="3" fillId="0" borderId="4">
      <alignment horizontal="right" vertical="center" shrinkToFit="1"/>
    </xf>
    <xf numFmtId="0" fontId="3" fillId="0" borderId="9">
      <alignment horizontal="right"/>
    </xf>
    <xf numFmtId="0" fontId="4" fillId="0" borderId="9">
      <alignment horizontal="right"/>
    </xf>
    <xf numFmtId="0" fontId="4" fillId="0" borderId="11">
      <alignment horizontal="right" vertical="center"/>
    </xf>
    <xf numFmtId="4" fontId="4" fillId="0" borderId="11">
      <alignment horizontal="right" vertical="center" shrinkToFit="1"/>
    </xf>
    <xf numFmtId="0" fontId="3" fillId="0" borderId="3">
      <alignment horizontal="left"/>
    </xf>
    <xf numFmtId="49" fontId="3" fillId="0" borderId="7">
      <alignment horizontal="center" vertical="center" wrapText="1"/>
    </xf>
    <xf numFmtId="164" fontId="3" fillId="0" borderId="7">
      <alignment horizontal="center" vertical="center" wrapText="1"/>
    </xf>
    <xf numFmtId="49" fontId="3" fillId="0" borderId="3"/>
    <xf numFmtId="0" fontId="3" fillId="0" borderId="3">
      <alignment horizontal="left" vertical="top"/>
    </xf>
    <xf numFmtId="49" fontId="3" fillId="0" borderId="3">
      <alignment horizontal="center" vertical="center"/>
    </xf>
    <xf numFmtId="0" fontId="3" fillId="0" borderId="9">
      <alignment horizontal="center" vertical="center" wrapText="1"/>
    </xf>
    <xf numFmtId="49" fontId="3" fillId="0" borderId="9">
      <alignment horizontal="center" vertical="center" wrapText="1"/>
    </xf>
    <xf numFmtId="49" fontId="3" fillId="0" borderId="3">
      <alignment horizontal="center"/>
    </xf>
    <xf numFmtId="164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6" fillId="0" borderId="3"/>
    <xf numFmtId="0" fontId="6" fillId="0" borderId="3"/>
    <xf numFmtId="0" fontId="7" fillId="3" borderId="3"/>
    <xf numFmtId="0" fontId="6" fillId="0" borderId="3"/>
    <xf numFmtId="49" fontId="3" fillId="0" borderId="7">
      <alignment horizontal="center" vertical="center"/>
    </xf>
    <xf numFmtId="49" fontId="3" fillId="0" borderId="12">
      <alignment vertical="center" wrapText="1"/>
    </xf>
    <xf numFmtId="4" fontId="3" fillId="0" borderId="12">
      <alignment horizontal="right" vertical="center" shrinkToFit="1"/>
    </xf>
    <xf numFmtId="0" fontId="3" fillId="0" borderId="6">
      <alignment horizontal="center"/>
    </xf>
  </cellStyleXfs>
  <cellXfs count="118">
    <xf numFmtId="0" fontId="0" fillId="0" borderId="0" xfId="0"/>
    <xf numFmtId="0" fontId="0" fillId="0" borderId="0" xfId="0" applyProtection="1">
      <protection locked="0"/>
    </xf>
    <xf numFmtId="0" fontId="2" fillId="0" borderId="3" xfId="2" applyNumberFormat="1" applyProtection="1"/>
    <xf numFmtId="0" fontId="3" fillId="0" borderId="3" xfId="3" applyNumberFormat="1" applyProtection="1">
      <alignment horizontal="center"/>
    </xf>
    <xf numFmtId="0" fontId="3" fillId="0" borderId="4" xfId="4" applyNumberFormat="1" applyProtection="1">
      <alignment horizontal="center" vertical="center" wrapText="1"/>
    </xf>
    <xf numFmtId="0" fontId="3" fillId="0" borderId="3" xfId="5" applyNumberFormat="1" applyProtection="1">
      <alignment horizontal="right"/>
    </xf>
    <xf numFmtId="0" fontId="3" fillId="0" borderId="5" xfId="6" applyNumberFormat="1" applyProtection="1">
      <alignment horizontal="center"/>
    </xf>
    <xf numFmtId="0" fontId="3" fillId="0" borderId="3" xfId="7" applyNumberFormat="1" applyProtection="1">
      <alignment horizontal="right" wrapText="1"/>
    </xf>
    <xf numFmtId="14" fontId="3" fillId="0" borderId="6" xfId="8" applyNumberFormat="1" applyProtection="1">
      <alignment horizontal="center"/>
    </xf>
    <xf numFmtId="0" fontId="3" fillId="0" borderId="3" xfId="9" applyNumberFormat="1" applyProtection="1">
      <alignment horizontal="center" vertical="center" wrapText="1"/>
    </xf>
    <xf numFmtId="0" fontId="3" fillId="0" borderId="6" xfId="12" applyNumberFormat="1" applyProtection="1">
      <alignment horizontal="center" wrapText="1"/>
    </xf>
    <xf numFmtId="49" fontId="3" fillId="2" borderId="3" xfId="16" applyNumberFormat="1" applyProtection="1">
      <alignment horizontal="left" wrapText="1"/>
    </xf>
    <xf numFmtId="0" fontId="3" fillId="0" borderId="9" xfId="18" applyNumberFormat="1" applyProtection="1">
      <alignment vertical="center" wrapText="1"/>
    </xf>
    <xf numFmtId="49" fontId="3" fillId="0" borderId="9" xfId="19" applyNumberFormat="1" applyProtection="1"/>
    <xf numFmtId="0" fontId="3" fillId="0" borderId="9" xfId="20" applyNumberFormat="1" applyProtection="1">
      <alignment horizontal="right" wrapText="1"/>
    </xf>
    <xf numFmtId="49" fontId="3" fillId="0" borderId="10" xfId="21" applyNumberFormat="1" applyProtection="1">
      <alignment horizontal="center"/>
    </xf>
    <xf numFmtId="0" fontId="3" fillId="0" borderId="3" xfId="22" applyNumberFormat="1" applyProtection="1"/>
    <xf numFmtId="0" fontId="3" fillId="0" borderId="3" xfId="23" applyNumberFormat="1" applyProtection="1">
      <alignment vertical="center"/>
    </xf>
    <xf numFmtId="49" fontId="4" fillId="0" borderId="3" xfId="24" applyNumberFormat="1" applyProtection="1">
      <alignment vertical="center"/>
    </xf>
    <xf numFmtId="49" fontId="4" fillId="0" borderId="3" xfId="25" applyNumberFormat="1" applyProtection="1">
      <alignment horizontal="center" vertical="center"/>
    </xf>
    <xf numFmtId="0" fontId="4" fillId="0" borderId="3" xfId="26" applyNumberFormat="1" applyProtection="1">
      <alignment horizontal="center" vertical="center"/>
    </xf>
    <xf numFmtId="0" fontId="4" fillId="0" borderId="11" xfId="27" applyNumberFormat="1" applyProtection="1">
      <alignment horizontal="center" vertical="center" wrapText="1"/>
    </xf>
    <xf numFmtId="0" fontId="3" fillId="0" borderId="11" xfId="28" applyNumberFormat="1" applyProtection="1">
      <alignment horizontal="center" vertical="center" wrapText="1"/>
    </xf>
    <xf numFmtId="1" fontId="3" fillId="0" borderId="12" xfId="29" applyNumberFormat="1" applyProtection="1">
      <alignment horizontal="center" vertical="center" shrinkToFit="1"/>
    </xf>
    <xf numFmtId="49" fontId="4" fillId="0" borderId="12" xfId="32" applyNumberFormat="1" applyProtection="1">
      <alignment vertical="center" wrapText="1"/>
    </xf>
    <xf numFmtId="0" fontId="5" fillId="0" borderId="3" xfId="34" applyNumberFormat="1" applyProtection="1"/>
    <xf numFmtId="1" fontId="3" fillId="0" borderId="4" xfId="35" applyNumberFormat="1" applyProtection="1">
      <alignment horizontal="center" vertical="center" shrinkToFit="1"/>
    </xf>
    <xf numFmtId="0" fontId="3" fillId="0" borderId="9" xfId="39" applyNumberFormat="1" applyProtection="1">
      <alignment horizontal="right"/>
    </xf>
    <xf numFmtId="0" fontId="4" fillId="0" borderId="9" xfId="40" applyNumberFormat="1" applyProtection="1">
      <alignment horizontal="right"/>
    </xf>
    <xf numFmtId="0" fontId="4" fillId="0" borderId="11" xfId="41" applyNumberFormat="1" applyProtection="1">
      <alignment horizontal="right" vertical="center"/>
    </xf>
    <xf numFmtId="0" fontId="3" fillId="0" borderId="3" xfId="43" applyNumberFormat="1" applyProtection="1">
      <alignment horizontal="left"/>
    </xf>
    <xf numFmtId="49" fontId="3" fillId="0" borderId="7" xfId="44" applyNumberFormat="1" applyProtection="1">
      <alignment horizontal="center" vertical="center" wrapText="1"/>
    </xf>
    <xf numFmtId="49" fontId="3" fillId="0" borderId="3" xfId="46" applyNumberFormat="1" applyProtection="1"/>
    <xf numFmtId="0" fontId="3" fillId="0" borderId="3" xfId="47" applyNumberFormat="1" applyProtection="1">
      <alignment horizontal="left" vertical="top"/>
    </xf>
    <xf numFmtId="49" fontId="3" fillId="0" borderId="9" xfId="50" applyNumberFormat="1" applyProtection="1">
      <alignment horizontal="center" vertical="center" wrapText="1"/>
    </xf>
    <xf numFmtId="49" fontId="3" fillId="0" borderId="3" xfId="51" applyNumberFormat="1" applyProtection="1">
      <alignment horizontal="center"/>
    </xf>
    <xf numFmtId="164" fontId="3" fillId="0" borderId="3" xfId="52" applyNumberFormat="1" applyProtection="1">
      <alignment horizontal="center" vertical="center" wrapText="1"/>
    </xf>
    <xf numFmtId="49" fontId="3" fillId="0" borderId="4" xfId="37">
      <alignment vertical="center" wrapText="1"/>
    </xf>
    <xf numFmtId="0" fontId="4" fillId="0" borderId="12" xfId="32" applyNumberFormat="1" applyProtection="1">
      <alignment vertical="center" wrapText="1"/>
    </xf>
    <xf numFmtId="0" fontId="10" fillId="0" borderId="11" xfId="27" applyNumberFormat="1" applyFont="1" applyProtection="1">
      <alignment horizontal="center" vertical="center" wrapText="1"/>
    </xf>
    <xf numFmtId="4" fontId="11" fillId="0" borderId="4" xfId="38" applyFont="1">
      <alignment horizontal="right" vertical="center" shrinkToFit="1"/>
    </xf>
    <xf numFmtId="4" fontId="12" fillId="0" borderId="12" xfId="33" applyNumberFormat="1" applyFont="1" applyProtection="1">
      <alignment horizontal="right" vertical="center" shrinkToFit="1"/>
    </xf>
    <xf numFmtId="4" fontId="12" fillId="0" borderId="11" xfId="42" applyNumberFormat="1" applyFont="1" applyProtection="1">
      <alignment horizontal="right" vertical="center" shrinkToFit="1"/>
    </xf>
    <xf numFmtId="49" fontId="9" fillId="0" borderId="15" xfId="30" applyNumberFormat="1" applyFont="1" applyBorder="1" applyAlignment="1" applyProtection="1">
      <alignment horizontal="left" vertical="center" wrapText="1"/>
    </xf>
    <xf numFmtId="49" fontId="3" fillId="0" borderId="18" xfId="37" applyBorder="1">
      <alignment vertical="center" wrapText="1"/>
    </xf>
    <xf numFmtId="49" fontId="9" fillId="0" borderId="19" xfId="30" applyNumberFormat="1" applyFont="1" applyBorder="1" applyAlignment="1" applyProtection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49" fontId="9" fillId="0" borderId="4" xfId="37" applyFont="1">
      <alignment vertical="center" wrapText="1"/>
    </xf>
    <xf numFmtId="0" fontId="9" fillId="2" borderId="3" xfId="15" applyNumberFormat="1" applyFont="1" applyProtection="1">
      <alignment wrapText="1"/>
    </xf>
    <xf numFmtId="1" fontId="9" fillId="0" borderId="15" xfId="35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9" fillId="0" borderId="13" xfId="30" applyNumberFormat="1" applyFont="1" applyBorder="1" applyAlignment="1" applyProtection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" fontId="9" fillId="0" borderId="13" xfId="35" applyFont="1" applyBorder="1" applyAlignment="1">
      <alignment horizontal="center" vertical="center" shrinkToFit="1"/>
    </xf>
    <xf numFmtId="1" fontId="3" fillId="0" borderId="8" xfId="35" applyBorder="1" applyAlignment="1">
      <alignment horizontal="center" vertical="center" shrinkToFit="1"/>
    </xf>
    <xf numFmtId="1" fontId="3" fillId="0" borderId="14" xfId="35" applyBorder="1" applyAlignment="1">
      <alignment horizontal="center" vertical="center" shrinkToFit="1"/>
    </xf>
    <xf numFmtId="4" fontId="11" fillId="0" borderId="4" xfId="38" applyNumberFormat="1" applyFont="1" applyProtection="1">
      <alignment horizontal="right" vertical="center" shrinkToFit="1"/>
    </xf>
    <xf numFmtId="4" fontId="11" fillId="0" borderId="4" xfId="38" applyFont="1">
      <alignment horizontal="right" vertical="center" shrinkToFit="1"/>
    </xf>
    <xf numFmtId="49" fontId="3" fillId="0" borderId="12" xfId="30" applyNumberFormat="1" applyProtection="1">
      <alignment horizontal="left" vertical="center" wrapText="1"/>
    </xf>
    <xf numFmtId="49" fontId="3" fillId="0" borderId="12" xfId="30">
      <alignment horizontal="left" vertical="center" wrapText="1"/>
    </xf>
    <xf numFmtId="49" fontId="3" fillId="0" borderId="4" xfId="36" applyNumberFormat="1" applyProtection="1">
      <alignment horizontal="left" vertical="center" wrapText="1"/>
    </xf>
    <xf numFmtId="49" fontId="3" fillId="0" borderId="4" xfId="36">
      <alignment horizontal="left" vertical="center" wrapText="1"/>
    </xf>
    <xf numFmtId="0" fontId="3" fillId="0" borderId="12" xfId="30" applyNumberFormat="1" applyProtection="1">
      <alignment horizontal="left" vertical="center" wrapText="1"/>
    </xf>
    <xf numFmtId="0" fontId="3" fillId="0" borderId="12" xfId="30" applyNumberFormat="1">
      <alignment horizontal="left" vertical="center" wrapText="1"/>
    </xf>
    <xf numFmtId="0" fontId="3" fillId="0" borderId="4" xfId="36" applyNumberFormat="1" applyProtection="1">
      <alignment horizontal="left" vertical="center" wrapText="1"/>
    </xf>
    <xf numFmtId="0" fontId="3" fillId="0" borderId="4" xfId="36" applyNumberFormat="1">
      <alignment horizontal="left" vertical="center" wrapText="1"/>
    </xf>
    <xf numFmtId="49" fontId="9" fillId="0" borderId="12" xfId="30" applyNumberFormat="1" applyFont="1" applyProtection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3" fillId="0" borderId="4" xfId="35" applyNumberFormat="1" applyProtection="1">
      <alignment horizontal="center" vertical="center" shrinkToFit="1"/>
    </xf>
    <xf numFmtId="1" fontId="3" fillId="0" borderId="4" xfId="35">
      <alignment horizontal="center" vertical="center" shrinkToFit="1"/>
    </xf>
    <xf numFmtId="0" fontId="3" fillId="0" borderId="4" xfId="37" applyNumberFormat="1" applyProtection="1">
      <alignment vertical="center" wrapText="1"/>
    </xf>
    <xf numFmtId="0" fontId="3" fillId="0" borderId="4" xfId="37" applyNumberFormat="1">
      <alignment vertical="center" wrapText="1"/>
    </xf>
    <xf numFmtId="49" fontId="3" fillId="0" borderId="4" xfId="37" applyNumberFormat="1" applyProtection="1">
      <alignment vertical="center" wrapText="1"/>
    </xf>
    <xf numFmtId="49" fontId="3" fillId="0" borderId="4" xfId="37">
      <alignment vertical="center" wrapText="1"/>
    </xf>
    <xf numFmtId="1" fontId="4" fillId="0" borderId="12" xfId="31" applyNumberFormat="1" applyProtection="1">
      <alignment horizontal="center" vertical="center" shrinkToFit="1"/>
    </xf>
    <xf numFmtId="1" fontId="4" fillId="0" borderId="12" xfId="31">
      <alignment horizontal="center" vertical="center" shrinkToFit="1"/>
    </xf>
    <xf numFmtId="1" fontId="9" fillId="0" borderId="17" xfId="35" applyFont="1" applyBorder="1" applyAlignment="1">
      <alignment horizontal="center" vertical="center" shrinkToFit="1"/>
    </xf>
    <xf numFmtId="1" fontId="3" fillId="0" borderId="9" xfId="35" applyBorder="1" applyAlignment="1">
      <alignment horizontal="center" vertical="center" shrinkToFit="1"/>
    </xf>
    <xf numFmtId="1" fontId="9" fillId="0" borderId="4" xfId="35" applyNumberFormat="1" applyFont="1" applyProtection="1">
      <alignment horizontal="center" vertical="center" shrinkToFit="1"/>
    </xf>
    <xf numFmtId="49" fontId="9" fillId="0" borderId="4" xfId="37" applyNumberFormat="1" applyFont="1" applyProtection="1">
      <alignment vertical="center" wrapText="1"/>
    </xf>
    <xf numFmtId="1" fontId="3" fillId="0" borderId="16" xfId="35" applyNumberFormat="1" applyBorder="1" applyProtection="1">
      <alignment horizontal="center" vertical="center" shrinkToFit="1"/>
    </xf>
    <xf numFmtId="1" fontId="3" fillId="0" borderId="16" xfId="35" applyBorder="1">
      <alignment horizontal="center" vertical="center" shrinkToFit="1"/>
    </xf>
    <xf numFmtId="49" fontId="3" fillId="0" borderId="16" xfId="37" applyNumberFormat="1" applyBorder="1" applyProtection="1">
      <alignment vertical="center" wrapText="1"/>
    </xf>
    <xf numFmtId="49" fontId="9" fillId="0" borderId="16" xfId="37" applyNumberFormat="1" applyFont="1" applyBorder="1" applyProtection="1">
      <alignment vertical="center" wrapText="1"/>
    </xf>
    <xf numFmtId="49" fontId="3" fillId="0" borderId="7" xfId="44" applyNumberFormat="1" applyProtection="1">
      <alignment horizontal="center" vertical="center" wrapText="1"/>
    </xf>
    <xf numFmtId="49" fontId="3" fillId="0" borderId="7" xfId="44">
      <alignment horizontal="center" vertical="center" wrapText="1"/>
    </xf>
    <xf numFmtId="164" fontId="3" fillId="0" borderId="7" xfId="45" applyNumberFormat="1" applyProtection="1">
      <alignment horizontal="center" vertical="center" wrapText="1"/>
    </xf>
    <xf numFmtId="164" fontId="3" fillId="0" borderId="7" xfId="45">
      <alignment horizontal="center" vertical="center" wrapText="1"/>
    </xf>
    <xf numFmtId="49" fontId="3" fillId="0" borderId="3" xfId="48" applyNumberFormat="1" applyProtection="1">
      <alignment horizontal="center" vertical="center"/>
    </xf>
    <xf numFmtId="49" fontId="3" fillId="0" borderId="3" xfId="48">
      <alignment horizontal="center" vertical="center"/>
    </xf>
    <xf numFmtId="0" fontId="3" fillId="0" borderId="9" xfId="49" applyNumberFormat="1" applyProtection="1">
      <alignment horizontal="center" vertical="center" wrapText="1"/>
    </xf>
    <xf numFmtId="0" fontId="3" fillId="0" borderId="9" xfId="49">
      <alignment horizontal="center" vertical="center" wrapText="1"/>
    </xf>
    <xf numFmtId="49" fontId="3" fillId="0" borderId="9" xfId="50" applyNumberFormat="1" applyProtection="1">
      <alignment horizontal="center" vertical="center" wrapText="1"/>
    </xf>
    <xf numFmtId="49" fontId="3" fillId="0" borderId="9" xfId="50">
      <alignment horizontal="center" vertical="center" wrapText="1"/>
    </xf>
    <xf numFmtId="49" fontId="3" fillId="0" borderId="3" xfId="53" applyNumberFormat="1" applyProtection="1">
      <alignment horizontal="center" vertical="center" wrapText="1"/>
    </xf>
    <xf numFmtId="49" fontId="3" fillId="0" borderId="3" xfId="53">
      <alignment horizontal="center" vertical="center" wrapText="1"/>
    </xf>
    <xf numFmtId="0" fontId="4" fillId="0" borderId="11" xfId="27" applyNumberFormat="1" applyProtection="1">
      <alignment horizontal="center" vertical="center" wrapText="1"/>
    </xf>
    <xf numFmtId="0" fontId="4" fillId="0" borderId="11" xfId="27">
      <alignment horizontal="center" vertical="center" wrapText="1"/>
    </xf>
    <xf numFmtId="0" fontId="13" fillId="0" borderId="3" xfId="1" applyNumberFormat="1" applyFont="1" applyProtection="1">
      <alignment horizontal="center" vertical="center" wrapText="1"/>
    </xf>
    <xf numFmtId="0" fontId="1" fillId="0" borderId="3" xfId="1">
      <alignment horizontal="center" vertical="center" wrapText="1"/>
    </xf>
    <xf numFmtId="0" fontId="3" fillId="0" borderId="3" xfId="3" applyNumberFormat="1" applyProtection="1">
      <alignment horizontal="center"/>
    </xf>
    <xf numFmtId="0" fontId="3" fillId="0" borderId="3" xfId="3">
      <alignment horizontal="center"/>
    </xf>
    <xf numFmtId="49" fontId="3" fillId="0" borderId="3" xfId="10" applyNumberFormat="1" applyProtection="1">
      <alignment horizontal="left" wrapText="1"/>
    </xf>
    <xf numFmtId="49" fontId="3" fillId="0" borderId="3" xfId="10">
      <alignment horizontal="left" wrapText="1"/>
    </xf>
    <xf numFmtId="0" fontId="3" fillId="0" borderId="7" xfId="11" applyNumberFormat="1" applyProtection="1">
      <alignment horizontal="left" vertical="center" wrapText="1"/>
    </xf>
    <xf numFmtId="0" fontId="3" fillId="0" borderId="7" xfId="11">
      <alignment horizontal="left" vertical="center" wrapText="1"/>
    </xf>
    <xf numFmtId="0" fontId="3" fillId="0" borderId="8" xfId="13" applyNumberFormat="1" applyProtection="1">
      <alignment horizontal="left" vertical="center" wrapText="1"/>
    </xf>
    <xf numFmtId="0" fontId="3" fillId="0" borderId="8" xfId="13">
      <alignment horizontal="left" vertical="center" wrapText="1"/>
    </xf>
    <xf numFmtId="49" fontId="3" fillId="2" borderId="3" xfId="14" applyNumberFormat="1" applyProtection="1">
      <alignment horizontal="left"/>
    </xf>
    <xf numFmtId="49" fontId="3" fillId="2" borderId="3" xfId="14">
      <alignment horizontal="left"/>
    </xf>
    <xf numFmtId="0" fontId="3" fillId="2" borderId="9" xfId="17" applyNumberFormat="1" applyProtection="1">
      <alignment horizontal="center"/>
    </xf>
    <xf numFmtId="0" fontId="3" fillId="2" borderId="9" xfId="17">
      <alignment horizontal="center"/>
    </xf>
    <xf numFmtId="0" fontId="4" fillId="0" borderId="1" xfId="27" applyNumberFormat="1" applyBorder="1" applyProtection="1">
      <alignment horizontal="center" vertical="center" wrapText="1"/>
    </xf>
    <xf numFmtId="0" fontId="4" fillId="0" borderId="2" xfId="27" applyNumberFormat="1" applyBorder="1" applyProtection="1">
      <alignment horizontal="center" vertical="center" wrapText="1"/>
    </xf>
    <xf numFmtId="0" fontId="3" fillId="0" borderId="11" xfId="28" applyNumberFormat="1" applyProtection="1">
      <alignment horizontal="center" vertical="center" wrapText="1"/>
    </xf>
    <xf numFmtId="0" fontId="3" fillId="0" borderId="11" xfId="28">
      <alignment horizontal="center" vertical="center" wrapText="1"/>
    </xf>
    <xf numFmtId="0" fontId="9" fillId="0" borderId="12" xfId="30" applyNumberFormat="1" applyFont="1" applyProtection="1">
      <alignment horizontal="left" vertical="center" wrapText="1"/>
    </xf>
  </cellXfs>
  <cellStyles count="65">
    <cellStyle name="br" xfId="56"/>
    <cellStyle name="col" xfId="55"/>
    <cellStyle name="st59" xfId="12"/>
    <cellStyle name="st60" xfId="31"/>
    <cellStyle name="st61" xfId="32"/>
    <cellStyle name="st62" xfId="33"/>
    <cellStyle name="st63" xfId="34"/>
    <cellStyle name="style0" xfId="57"/>
    <cellStyle name="td" xfId="58"/>
    <cellStyle name="tr" xfId="54"/>
    <cellStyle name="xl21" xfId="59"/>
    <cellStyle name="xl22" xfId="3"/>
    <cellStyle name="xl23" xfId="9"/>
    <cellStyle name="xl24" xfId="22"/>
    <cellStyle name="xl25" xfId="27"/>
    <cellStyle name="xl26" xfId="28"/>
    <cellStyle name="xl27" xfId="35"/>
    <cellStyle name="xl28" xfId="29"/>
    <cellStyle name="xl29" xfId="39"/>
    <cellStyle name="xl30" xfId="43"/>
    <cellStyle name="xl31" xfId="47"/>
    <cellStyle name="xl32" xfId="60"/>
    <cellStyle name="xl33" xfId="14"/>
    <cellStyle name="xl34" xfId="51"/>
    <cellStyle name="xl35" xfId="15"/>
    <cellStyle name="xl36" xfId="23"/>
    <cellStyle name="xl37" xfId="36"/>
    <cellStyle name="xl38" xfId="30"/>
    <cellStyle name="xl39" xfId="10"/>
    <cellStyle name="xl40" xfId="16"/>
    <cellStyle name="xl41" xfId="24"/>
    <cellStyle name="xl42" xfId="52"/>
    <cellStyle name="xl43" xfId="61"/>
    <cellStyle name="xl44" xfId="48"/>
    <cellStyle name="xl45" xfId="17"/>
    <cellStyle name="xl46" xfId="18"/>
    <cellStyle name="xl47" xfId="45"/>
    <cellStyle name="xl48" xfId="49"/>
    <cellStyle name="xl49" xfId="53"/>
    <cellStyle name="xl50" xfId="19"/>
    <cellStyle name="xl51" xfId="25"/>
    <cellStyle name="xl52" xfId="37"/>
    <cellStyle name="xl53" xfId="62"/>
    <cellStyle name="xl54" xfId="40"/>
    <cellStyle name="xl55" xfId="44"/>
    <cellStyle name="xl56" xfId="50"/>
    <cellStyle name="xl57" xfId="46"/>
    <cellStyle name="xl58" xfId="41"/>
    <cellStyle name="xl59" xfId="38"/>
    <cellStyle name="xl60" xfId="63"/>
    <cellStyle name="xl61" xfId="42"/>
    <cellStyle name="xl62" xfId="20"/>
    <cellStyle name="xl63" xfId="11"/>
    <cellStyle name="xl64" xfId="13"/>
    <cellStyle name="xl65" xfId="5"/>
    <cellStyle name="xl66" xfId="7"/>
    <cellStyle name="xl67" xfId="1"/>
    <cellStyle name="xl68" xfId="4"/>
    <cellStyle name="xl69" xfId="6"/>
    <cellStyle name="xl70" xfId="8"/>
    <cellStyle name="xl71" xfId="64"/>
    <cellStyle name="xl72" xfId="21"/>
    <cellStyle name="xl73" xfId="26"/>
    <cellStyle name="xl74" xfId="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7"/>
  <sheetViews>
    <sheetView showGridLines="0" tabSelected="1" topLeftCell="D13" zoomScale="70" zoomScaleNormal="70" zoomScaleSheetLayoutView="70" zoomScalePageLayoutView="70" workbookViewId="0">
      <selection activeCell="S266" sqref="S266"/>
    </sheetView>
  </sheetViews>
  <sheetFormatPr defaultRowHeight="15"/>
  <cols>
    <col min="1" max="1" width="24.42578125" style="1" customWidth="1"/>
    <col min="2" max="2" width="13.5703125" style="1" customWidth="1"/>
    <col min="3" max="3" width="31" style="1" customWidth="1"/>
    <col min="4" max="4" width="1.85546875" style="1" customWidth="1"/>
    <col min="5" max="5" width="7.140625" style="1" customWidth="1"/>
    <col min="6" max="6" width="1.7109375" style="1" customWidth="1"/>
    <col min="7" max="7" width="5.42578125" style="1" customWidth="1"/>
    <col min="8" max="8" width="14" style="1" customWidth="1"/>
    <col min="9" max="9" width="1.28515625" style="1" customWidth="1"/>
    <col min="10" max="10" width="2" style="1" customWidth="1"/>
    <col min="11" max="11" width="49.7109375" style="1" customWidth="1"/>
    <col min="12" max="12" width="32.42578125" style="1" customWidth="1"/>
    <col min="13" max="13" width="9.7109375" style="1" customWidth="1"/>
    <col min="14" max="16" width="14.7109375" style="1" customWidth="1"/>
    <col min="17" max="17" width="15.7109375" style="1" customWidth="1"/>
    <col min="18" max="18" width="16.140625" style="1" customWidth="1"/>
    <col min="19" max="19" width="16.5703125" style="1" customWidth="1"/>
    <col min="20" max="20" width="9.140625" style="1" customWidth="1"/>
    <col min="21" max="16384" width="9.140625" style="1"/>
  </cols>
  <sheetData>
    <row r="1" spans="1:20" ht="50.45" customHeight="1">
      <c r="A1" s="99" t="s">
        <v>687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2"/>
    </row>
    <row r="2" spans="1:20" ht="19.350000000000001" customHeigh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2"/>
    </row>
    <row r="3" spans="1:20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 t="s">
        <v>0</v>
      </c>
      <c r="T3" s="2"/>
    </row>
    <row r="4" spans="1:20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 t="s">
        <v>1</v>
      </c>
      <c r="S4" s="6">
        <v>505307</v>
      </c>
      <c r="T4" s="2"/>
    </row>
    <row r="5" spans="1:20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 t="s">
        <v>2</v>
      </c>
      <c r="S5" s="8" t="s">
        <v>3</v>
      </c>
      <c r="T5" s="2"/>
    </row>
    <row r="6" spans="1:20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5" t="s">
        <v>4</v>
      </c>
      <c r="S6" s="8" t="s">
        <v>5</v>
      </c>
      <c r="T6" s="2"/>
    </row>
    <row r="7" spans="1:20" ht="15.2" customHeight="1">
      <c r="A7" s="103" t="s">
        <v>6</v>
      </c>
      <c r="B7" s="104"/>
      <c r="C7" s="104"/>
      <c r="D7" s="104"/>
      <c r="E7" s="105" t="s">
        <v>7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" t="s">
        <v>8</v>
      </c>
      <c r="S7" s="10">
        <v>765</v>
      </c>
      <c r="T7" s="2"/>
    </row>
    <row r="8" spans="1:20" ht="15.2" customHeight="1">
      <c r="A8" s="103" t="s">
        <v>9</v>
      </c>
      <c r="B8" s="104"/>
      <c r="C8" s="104"/>
      <c r="D8" s="104"/>
      <c r="E8" s="107" t="s">
        <v>10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5" t="s">
        <v>11</v>
      </c>
      <c r="S8" s="10">
        <v>29614000</v>
      </c>
      <c r="T8" s="2"/>
    </row>
    <row r="9" spans="1:20" ht="16.5" customHeight="1">
      <c r="A9" s="109" t="s">
        <v>12</v>
      </c>
      <c r="B9" s="110"/>
      <c r="C9" s="49" t="s">
        <v>686</v>
      </c>
      <c r="D9" s="11"/>
      <c r="E9" s="111"/>
      <c r="F9" s="112"/>
      <c r="G9" s="112"/>
      <c r="H9" s="12"/>
      <c r="I9" s="13"/>
      <c r="J9" s="13"/>
      <c r="K9" s="13"/>
      <c r="L9" s="13"/>
      <c r="M9" s="13"/>
      <c r="N9" s="13"/>
      <c r="O9" s="14"/>
      <c r="P9" s="14"/>
      <c r="Q9" s="14"/>
      <c r="R9" s="7" t="s">
        <v>13</v>
      </c>
      <c r="S9" s="15" t="s">
        <v>14</v>
      </c>
      <c r="T9" s="2"/>
    </row>
    <row r="10" spans="1:20" ht="19.899999999999999" customHeight="1">
      <c r="A10" s="16"/>
      <c r="B10" s="16"/>
      <c r="C10" s="17"/>
      <c r="D10" s="18"/>
      <c r="E10" s="18"/>
      <c r="F10" s="18"/>
      <c r="G10" s="18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"/>
    </row>
    <row r="11" spans="1:20" ht="61.7" customHeight="1">
      <c r="A11" s="97" t="s">
        <v>15</v>
      </c>
      <c r="B11" s="97" t="s">
        <v>16</v>
      </c>
      <c r="C11" s="98"/>
      <c r="D11" s="97" t="s">
        <v>17</v>
      </c>
      <c r="E11" s="98"/>
      <c r="F11" s="98"/>
      <c r="G11" s="98"/>
      <c r="H11" s="98"/>
      <c r="I11" s="98"/>
      <c r="J11" s="98"/>
      <c r="K11" s="98"/>
      <c r="L11" s="97" t="s">
        <v>18</v>
      </c>
      <c r="M11" s="97" t="s">
        <v>19</v>
      </c>
      <c r="N11" s="97" t="s">
        <v>20</v>
      </c>
      <c r="O11" s="113" t="s">
        <v>21</v>
      </c>
      <c r="P11" s="97" t="s">
        <v>22</v>
      </c>
      <c r="Q11" s="97" t="s">
        <v>23</v>
      </c>
      <c r="R11" s="98"/>
      <c r="S11" s="98"/>
      <c r="T11" s="2"/>
    </row>
    <row r="12" spans="1:20" ht="51.2" customHeight="1">
      <c r="A12" s="98"/>
      <c r="B12" s="98"/>
      <c r="C12" s="98"/>
      <c r="D12" s="97" t="s">
        <v>24</v>
      </c>
      <c r="E12" s="98"/>
      <c r="F12" s="98"/>
      <c r="G12" s="98"/>
      <c r="H12" s="98"/>
      <c r="I12" s="98"/>
      <c r="J12" s="98"/>
      <c r="K12" s="21" t="s">
        <v>25</v>
      </c>
      <c r="L12" s="98"/>
      <c r="M12" s="98"/>
      <c r="N12" s="98"/>
      <c r="O12" s="114"/>
      <c r="P12" s="98"/>
      <c r="Q12" s="39" t="s">
        <v>677</v>
      </c>
      <c r="R12" s="21" t="s">
        <v>26</v>
      </c>
      <c r="S12" s="21" t="s">
        <v>27</v>
      </c>
      <c r="T12" s="2"/>
    </row>
    <row r="13" spans="1:20" ht="15.4" customHeight="1">
      <c r="A13" s="22">
        <v>1</v>
      </c>
      <c r="B13" s="115">
        <v>2</v>
      </c>
      <c r="C13" s="116"/>
      <c r="D13" s="115">
        <v>3</v>
      </c>
      <c r="E13" s="116"/>
      <c r="F13" s="116"/>
      <c r="G13" s="116"/>
      <c r="H13" s="116"/>
      <c r="I13" s="116"/>
      <c r="J13" s="116"/>
      <c r="K13" s="22">
        <v>4</v>
      </c>
      <c r="L13" s="22">
        <v>5</v>
      </c>
      <c r="M13" s="22">
        <v>6</v>
      </c>
      <c r="N13" s="22">
        <v>7</v>
      </c>
      <c r="O13" s="22">
        <v>8</v>
      </c>
      <c r="P13" s="22">
        <v>9</v>
      </c>
      <c r="Q13" s="22">
        <v>10</v>
      </c>
      <c r="R13" s="22">
        <v>11</v>
      </c>
      <c r="S13" s="22">
        <v>12</v>
      </c>
      <c r="T13" s="2"/>
    </row>
    <row r="14" spans="1:20" ht="51">
      <c r="A14" s="23"/>
      <c r="B14" s="59"/>
      <c r="C14" s="60"/>
      <c r="D14" s="75" t="s">
        <v>28</v>
      </c>
      <c r="E14" s="76"/>
      <c r="F14" s="76"/>
      <c r="G14" s="76"/>
      <c r="H14" s="76"/>
      <c r="I14" s="76"/>
      <c r="J14" s="76"/>
      <c r="K14" s="24" t="s">
        <v>29</v>
      </c>
      <c r="L14" s="24" t="s">
        <v>30</v>
      </c>
      <c r="M14" s="24" t="s">
        <v>31</v>
      </c>
      <c r="N14" s="41">
        <f>N15+N40+N50+N92+N101+N110+N125+N135+N148+N163+N257</f>
        <v>501175208.33999997</v>
      </c>
      <c r="O14" s="41">
        <f>O15+O40+O50+O92+O101+O110+O125+O135+O148+O163+O257</f>
        <v>286165721.33999997</v>
      </c>
      <c r="P14" s="41">
        <v>0</v>
      </c>
      <c r="Q14" s="41">
        <f>Q15+Q40+Q50+Q92+Q101+Q110+Q125+Q135+Q148+Q163+Q257</f>
        <v>387405000</v>
      </c>
      <c r="R14" s="41">
        <f>R15+R40+R50+R92+R101+R110+R125+R135+R148+R163+R257</f>
        <v>392413000</v>
      </c>
      <c r="S14" s="41">
        <f>S15+S40+S50+S92+S101+S110+S125+S135+S148+S163+S257</f>
        <v>413532000</v>
      </c>
      <c r="T14" s="25"/>
    </row>
    <row r="15" spans="1:20" ht="25.5">
      <c r="A15" s="23"/>
      <c r="B15" s="59"/>
      <c r="C15" s="60"/>
      <c r="D15" s="75" t="s">
        <v>32</v>
      </c>
      <c r="E15" s="76"/>
      <c r="F15" s="76"/>
      <c r="G15" s="76"/>
      <c r="H15" s="76"/>
      <c r="I15" s="76"/>
      <c r="J15" s="76"/>
      <c r="K15" s="24" t="s">
        <v>33</v>
      </c>
      <c r="L15" s="24" t="s">
        <v>34</v>
      </c>
      <c r="M15" s="24" t="s">
        <v>31</v>
      </c>
      <c r="N15" s="41">
        <f>N16+N21</f>
        <v>404344000</v>
      </c>
      <c r="O15" s="41">
        <f>O16+O21</f>
        <v>203859828.38</v>
      </c>
      <c r="P15" s="41">
        <v>0</v>
      </c>
      <c r="Q15" s="41">
        <f>Q16+Q21</f>
        <v>294490000</v>
      </c>
      <c r="R15" s="41">
        <f>R16+R21</f>
        <v>295789000</v>
      </c>
      <c r="S15" s="41">
        <f>S16+S21</f>
        <v>311379000</v>
      </c>
      <c r="T15" s="25"/>
    </row>
    <row r="16" spans="1:20" ht="25.5">
      <c r="A16" s="23"/>
      <c r="B16" s="59"/>
      <c r="C16" s="60"/>
      <c r="D16" s="75" t="s">
        <v>35</v>
      </c>
      <c r="E16" s="76"/>
      <c r="F16" s="76"/>
      <c r="G16" s="76"/>
      <c r="H16" s="76"/>
      <c r="I16" s="76"/>
      <c r="J16" s="76"/>
      <c r="K16" s="24" t="s">
        <v>36</v>
      </c>
      <c r="L16" s="24" t="s">
        <v>34</v>
      </c>
      <c r="M16" s="24" t="s">
        <v>31</v>
      </c>
      <c r="N16" s="41">
        <f t="shared" ref="N16:S16" si="0">N17</f>
        <v>1229000</v>
      </c>
      <c r="O16" s="41">
        <f t="shared" si="0"/>
        <v>1676939.2</v>
      </c>
      <c r="P16" s="41">
        <f t="shared" si="0"/>
        <v>0</v>
      </c>
      <c r="Q16" s="41">
        <f t="shared" si="0"/>
        <v>1762000</v>
      </c>
      <c r="R16" s="41">
        <f t="shared" si="0"/>
        <v>1831000</v>
      </c>
      <c r="S16" s="41">
        <f t="shared" si="0"/>
        <v>1904000</v>
      </c>
      <c r="T16" s="25"/>
    </row>
    <row r="17" spans="1:20" ht="12.75" customHeight="1">
      <c r="A17" s="26"/>
      <c r="B17" s="61"/>
      <c r="C17" s="62"/>
      <c r="D17" s="69" t="s">
        <v>37</v>
      </c>
      <c r="E17" s="70"/>
      <c r="F17" s="70"/>
      <c r="G17" s="70"/>
      <c r="H17" s="70"/>
      <c r="I17" s="70"/>
      <c r="J17" s="70"/>
      <c r="K17" s="73" t="s">
        <v>38</v>
      </c>
      <c r="L17" s="73" t="s">
        <v>34</v>
      </c>
      <c r="M17" s="73" t="s">
        <v>31</v>
      </c>
      <c r="N17" s="57">
        <v>1229000</v>
      </c>
      <c r="O17" s="57">
        <v>1676939.2</v>
      </c>
      <c r="P17" s="57">
        <v>0</v>
      </c>
      <c r="Q17" s="57">
        <v>1762000</v>
      </c>
      <c r="R17" s="57">
        <v>1831000</v>
      </c>
      <c r="S17" s="57">
        <v>1904000</v>
      </c>
      <c r="T17" s="2"/>
    </row>
    <row r="18" spans="1:20" ht="25.7" customHeight="1">
      <c r="A18" s="23" t="s">
        <v>39</v>
      </c>
      <c r="B18" s="59" t="s">
        <v>38</v>
      </c>
      <c r="C18" s="60"/>
      <c r="D18" s="70"/>
      <c r="E18" s="70"/>
      <c r="F18" s="70"/>
      <c r="G18" s="70"/>
      <c r="H18" s="70"/>
      <c r="I18" s="70"/>
      <c r="J18" s="70"/>
      <c r="K18" s="74"/>
      <c r="L18" s="74"/>
      <c r="M18" s="74"/>
      <c r="N18" s="58"/>
      <c r="O18" s="58"/>
      <c r="P18" s="58"/>
      <c r="Q18" s="58"/>
      <c r="R18" s="58"/>
      <c r="S18" s="58"/>
      <c r="T18" s="2"/>
    </row>
    <row r="19" spans="1:20" ht="38.450000000000003" customHeight="1">
      <c r="A19" s="23" t="s">
        <v>40</v>
      </c>
      <c r="B19" s="59" t="s">
        <v>41</v>
      </c>
      <c r="C19" s="60"/>
      <c r="D19" s="70"/>
      <c r="E19" s="70"/>
      <c r="F19" s="70"/>
      <c r="G19" s="70"/>
      <c r="H19" s="70"/>
      <c r="I19" s="70"/>
      <c r="J19" s="70"/>
      <c r="K19" s="74"/>
      <c r="L19" s="74"/>
      <c r="M19" s="74"/>
      <c r="N19" s="58"/>
      <c r="O19" s="58"/>
      <c r="P19" s="58"/>
      <c r="Q19" s="58"/>
      <c r="R19" s="58"/>
      <c r="S19" s="58"/>
      <c r="T19" s="2"/>
    </row>
    <row r="20" spans="1:20" ht="25.7" customHeight="1">
      <c r="A20" s="23" t="s">
        <v>42</v>
      </c>
      <c r="B20" s="59" t="s">
        <v>38</v>
      </c>
      <c r="C20" s="60"/>
      <c r="D20" s="70"/>
      <c r="E20" s="70"/>
      <c r="F20" s="70"/>
      <c r="G20" s="70"/>
      <c r="H20" s="70"/>
      <c r="I20" s="70"/>
      <c r="J20" s="70"/>
      <c r="K20" s="74"/>
      <c r="L20" s="74"/>
      <c r="M20" s="74"/>
      <c r="N20" s="58"/>
      <c r="O20" s="58"/>
      <c r="P20" s="58"/>
      <c r="Q20" s="58"/>
      <c r="R20" s="58"/>
      <c r="S20" s="58"/>
      <c r="T20" s="2"/>
    </row>
    <row r="21" spans="1:20" ht="25.5">
      <c r="A21" s="23"/>
      <c r="B21" s="59"/>
      <c r="C21" s="60"/>
      <c r="D21" s="75" t="s">
        <v>43</v>
      </c>
      <c r="E21" s="76"/>
      <c r="F21" s="76"/>
      <c r="G21" s="76"/>
      <c r="H21" s="76"/>
      <c r="I21" s="76"/>
      <c r="J21" s="76"/>
      <c r="K21" s="24" t="s">
        <v>44</v>
      </c>
      <c r="L21" s="24" t="s">
        <v>34</v>
      </c>
      <c r="M21" s="24" t="s">
        <v>31</v>
      </c>
      <c r="N21" s="41">
        <f>N22+N27+N31+N35+N37</f>
        <v>403115000</v>
      </c>
      <c r="O21" s="41">
        <f>O22+O27+O31+O35+O37</f>
        <v>202182889.18000001</v>
      </c>
      <c r="P21" s="41">
        <v>0</v>
      </c>
      <c r="Q21" s="41">
        <f>SUM(Q22:Q39)</f>
        <v>292728000</v>
      </c>
      <c r="R21" s="41">
        <f>SUM(R22:R39)</f>
        <v>293958000</v>
      </c>
      <c r="S21" s="41">
        <f>SUM(S22:S39)</f>
        <v>309475000</v>
      </c>
      <c r="T21" s="25"/>
    </row>
    <row r="22" spans="1:20" ht="12.75" customHeight="1">
      <c r="A22" s="26"/>
      <c r="B22" s="61"/>
      <c r="C22" s="62"/>
      <c r="D22" s="69" t="s">
        <v>45</v>
      </c>
      <c r="E22" s="70"/>
      <c r="F22" s="70"/>
      <c r="G22" s="70"/>
      <c r="H22" s="70"/>
      <c r="I22" s="70"/>
      <c r="J22" s="70"/>
      <c r="K22" s="73" t="s">
        <v>46</v>
      </c>
      <c r="L22" s="73" t="s">
        <v>34</v>
      </c>
      <c r="M22" s="73" t="s">
        <v>31</v>
      </c>
      <c r="N22" s="57">
        <v>397270000</v>
      </c>
      <c r="O22" s="57">
        <v>199319919.83000001</v>
      </c>
      <c r="P22" s="57">
        <v>0</v>
      </c>
      <c r="Q22" s="57">
        <v>284700000</v>
      </c>
      <c r="R22" s="57">
        <v>286200000</v>
      </c>
      <c r="S22" s="57">
        <v>301490000</v>
      </c>
      <c r="T22" s="2"/>
    </row>
    <row r="23" spans="1:20" ht="86.25" customHeight="1">
      <c r="A23" s="23" t="s">
        <v>47</v>
      </c>
      <c r="B23" s="59" t="s">
        <v>48</v>
      </c>
      <c r="C23" s="60"/>
      <c r="D23" s="70"/>
      <c r="E23" s="70"/>
      <c r="F23" s="70"/>
      <c r="G23" s="70"/>
      <c r="H23" s="70"/>
      <c r="I23" s="70"/>
      <c r="J23" s="70"/>
      <c r="K23" s="74"/>
      <c r="L23" s="74"/>
      <c r="M23" s="74"/>
      <c r="N23" s="58"/>
      <c r="O23" s="58"/>
      <c r="P23" s="58"/>
      <c r="Q23" s="58"/>
      <c r="R23" s="58"/>
      <c r="S23" s="58"/>
      <c r="T23" s="2"/>
    </row>
    <row r="24" spans="1:20" ht="101.25" customHeight="1">
      <c r="A24" s="23" t="s">
        <v>49</v>
      </c>
      <c r="B24" s="63" t="s">
        <v>50</v>
      </c>
      <c r="C24" s="64"/>
      <c r="D24" s="70"/>
      <c r="E24" s="70"/>
      <c r="F24" s="70"/>
      <c r="G24" s="70"/>
      <c r="H24" s="70"/>
      <c r="I24" s="70"/>
      <c r="J24" s="70"/>
      <c r="K24" s="74"/>
      <c r="L24" s="74"/>
      <c r="M24" s="74"/>
      <c r="N24" s="58"/>
      <c r="O24" s="58"/>
      <c r="P24" s="58"/>
      <c r="Q24" s="58"/>
      <c r="R24" s="58"/>
      <c r="S24" s="58"/>
      <c r="T24" s="2"/>
    </row>
    <row r="25" spans="1:20" ht="63.95" customHeight="1">
      <c r="A25" s="23" t="s">
        <v>51</v>
      </c>
      <c r="B25" s="59" t="s">
        <v>52</v>
      </c>
      <c r="C25" s="60"/>
      <c r="D25" s="70"/>
      <c r="E25" s="70"/>
      <c r="F25" s="70"/>
      <c r="G25" s="70"/>
      <c r="H25" s="70"/>
      <c r="I25" s="70"/>
      <c r="J25" s="70"/>
      <c r="K25" s="74"/>
      <c r="L25" s="74"/>
      <c r="M25" s="74"/>
      <c r="N25" s="58"/>
      <c r="O25" s="58"/>
      <c r="P25" s="58"/>
      <c r="Q25" s="58"/>
      <c r="R25" s="58"/>
      <c r="S25" s="58"/>
      <c r="T25" s="2"/>
    </row>
    <row r="26" spans="1:20" ht="76.7" customHeight="1">
      <c r="A26" s="23" t="s">
        <v>53</v>
      </c>
      <c r="B26" s="59" t="s">
        <v>48</v>
      </c>
      <c r="C26" s="60"/>
      <c r="D26" s="70"/>
      <c r="E26" s="70"/>
      <c r="F26" s="70"/>
      <c r="G26" s="70"/>
      <c r="H26" s="70"/>
      <c r="I26" s="70"/>
      <c r="J26" s="70"/>
      <c r="K26" s="74"/>
      <c r="L26" s="74"/>
      <c r="M26" s="74"/>
      <c r="N26" s="58"/>
      <c r="O26" s="58"/>
      <c r="P26" s="58"/>
      <c r="Q26" s="58"/>
      <c r="R26" s="58"/>
      <c r="S26" s="58"/>
      <c r="T26" s="2"/>
    </row>
    <row r="27" spans="1:20" ht="12.75" customHeight="1">
      <c r="A27" s="26"/>
      <c r="B27" s="61"/>
      <c r="C27" s="62"/>
      <c r="D27" s="69" t="s">
        <v>54</v>
      </c>
      <c r="E27" s="70"/>
      <c r="F27" s="70"/>
      <c r="G27" s="70"/>
      <c r="H27" s="70"/>
      <c r="I27" s="70"/>
      <c r="J27" s="70"/>
      <c r="K27" s="71" t="s">
        <v>55</v>
      </c>
      <c r="L27" s="73" t="s">
        <v>34</v>
      </c>
      <c r="M27" s="73" t="s">
        <v>31</v>
      </c>
      <c r="N27" s="57">
        <v>5035000</v>
      </c>
      <c r="O27" s="57">
        <v>1107841.8400000001</v>
      </c>
      <c r="P27" s="57">
        <v>0</v>
      </c>
      <c r="Q27" s="57">
        <v>5738000</v>
      </c>
      <c r="R27" s="57">
        <v>5464000</v>
      </c>
      <c r="S27" s="57">
        <v>5588000</v>
      </c>
      <c r="T27" s="2"/>
    </row>
    <row r="28" spans="1:20" ht="114.95" customHeight="1">
      <c r="A28" s="23" t="s">
        <v>56</v>
      </c>
      <c r="B28" s="117" t="s">
        <v>57</v>
      </c>
      <c r="C28" s="64"/>
      <c r="D28" s="70"/>
      <c r="E28" s="70"/>
      <c r="F28" s="70"/>
      <c r="G28" s="70"/>
      <c r="H28" s="70"/>
      <c r="I28" s="70"/>
      <c r="J28" s="70"/>
      <c r="K28" s="72"/>
      <c r="L28" s="74"/>
      <c r="M28" s="74"/>
      <c r="N28" s="58"/>
      <c r="O28" s="58"/>
      <c r="P28" s="58"/>
      <c r="Q28" s="58"/>
      <c r="R28" s="58"/>
      <c r="S28" s="58"/>
      <c r="T28" s="2"/>
    </row>
    <row r="29" spans="1:20" ht="132.75" customHeight="1">
      <c r="A29" s="23" t="s">
        <v>58</v>
      </c>
      <c r="B29" s="63" t="s">
        <v>59</v>
      </c>
      <c r="C29" s="64"/>
      <c r="D29" s="70"/>
      <c r="E29" s="70"/>
      <c r="F29" s="70"/>
      <c r="G29" s="70"/>
      <c r="H29" s="70"/>
      <c r="I29" s="70"/>
      <c r="J29" s="70"/>
      <c r="K29" s="72"/>
      <c r="L29" s="74"/>
      <c r="M29" s="74"/>
      <c r="N29" s="58"/>
      <c r="O29" s="58"/>
      <c r="P29" s="58"/>
      <c r="Q29" s="58"/>
      <c r="R29" s="58"/>
      <c r="S29" s="58"/>
      <c r="T29" s="2"/>
    </row>
    <row r="30" spans="1:20" ht="129.75" customHeight="1">
      <c r="A30" s="23" t="s">
        <v>60</v>
      </c>
      <c r="B30" s="63" t="s">
        <v>61</v>
      </c>
      <c r="C30" s="64"/>
      <c r="D30" s="70"/>
      <c r="E30" s="70"/>
      <c r="F30" s="70"/>
      <c r="G30" s="70"/>
      <c r="H30" s="70"/>
      <c r="I30" s="70"/>
      <c r="J30" s="70"/>
      <c r="K30" s="72"/>
      <c r="L30" s="74"/>
      <c r="M30" s="74"/>
      <c r="N30" s="58"/>
      <c r="O30" s="58"/>
      <c r="P30" s="58"/>
      <c r="Q30" s="58"/>
      <c r="R30" s="58"/>
      <c r="S30" s="58"/>
      <c r="T30" s="2"/>
    </row>
    <row r="31" spans="1:20" ht="12.75" customHeight="1">
      <c r="A31" s="26"/>
      <c r="B31" s="61"/>
      <c r="C31" s="62"/>
      <c r="D31" s="69" t="s">
        <v>62</v>
      </c>
      <c r="E31" s="70"/>
      <c r="F31" s="70"/>
      <c r="G31" s="70"/>
      <c r="H31" s="70"/>
      <c r="I31" s="70"/>
      <c r="J31" s="70"/>
      <c r="K31" s="73" t="s">
        <v>63</v>
      </c>
      <c r="L31" s="73" t="s">
        <v>34</v>
      </c>
      <c r="M31" s="73" t="s">
        <v>31</v>
      </c>
      <c r="N31" s="57">
        <v>540000</v>
      </c>
      <c r="O31" s="57">
        <v>1660142.51</v>
      </c>
      <c r="P31" s="57">
        <v>0</v>
      </c>
      <c r="Q31" s="57">
        <v>2040000</v>
      </c>
      <c r="R31" s="57">
        <v>2044000</v>
      </c>
      <c r="S31" s="57">
        <v>2147000</v>
      </c>
      <c r="T31" s="2"/>
    </row>
    <row r="32" spans="1:20" ht="51.2" customHeight="1">
      <c r="A32" s="23" t="s">
        <v>64</v>
      </c>
      <c r="B32" s="59" t="s">
        <v>65</v>
      </c>
      <c r="C32" s="60"/>
      <c r="D32" s="70"/>
      <c r="E32" s="70"/>
      <c r="F32" s="70"/>
      <c r="G32" s="70"/>
      <c r="H32" s="70"/>
      <c r="I32" s="70"/>
      <c r="J32" s="70"/>
      <c r="K32" s="74"/>
      <c r="L32" s="74"/>
      <c r="M32" s="74"/>
      <c r="N32" s="58"/>
      <c r="O32" s="58"/>
      <c r="P32" s="58"/>
      <c r="Q32" s="58"/>
      <c r="R32" s="58"/>
      <c r="S32" s="58"/>
      <c r="T32" s="2"/>
    </row>
    <row r="33" spans="1:20" ht="51.2" customHeight="1">
      <c r="A33" s="23" t="s">
        <v>66</v>
      </c>
      <c r="B33" s="59" t="s">
        <v>67</v>
      </c>
      <c r="C33" s="60"/>
      <c r="D33" s="70"/>
      <c r="E33" s="70"/>
      <c r="F33" s="70"/>
      <c r="G33" s="70"/>
      <c r="H33" s="70"/>
      <c r="I33" s="70"/>
      <c r="J33" s="70"/>
      <c r="K33" s="74"/>
      <c r="L33" s="74"/>
      <c r="M33" s="74"/>
      <c r="N33" s="58"/>
      <c r="O33" s="58"/>
      <c r="P33" s="58"/>
      <c r="Q33" s="58"/>
      <c r="R33" s="58"/>
      <c r="S33" s="58"/>
      <c r="T33" s="2"/>
    </row>
    <row r="34" spans="1:20" ht="51.2" customHeight="1">
      <c r="A34" s="23" t="s">
        <v>68</v>
      </c>
      <c r="B34" s="59" t="s">
        <v>69</v>
      </c>
      <c r="C34" s="60"/>
      <c r="D34" s="70"/>
      <c r="E34" s="70"/>
      <c r="F34" s="70"/>
      <c r="G34" s="70"/>
      <c r="H34" s="70"/>
      <c r="I34" s="70"/>
      <c r="J34" s="70"/>
      <c r="K34" s="74"/>
      <c r="L34" s="74"/>
      <c r="M34" s="74"/>
      <c r="N34" s="58"/>
      <c r="O34" s="58"/>
      <c r="P34" s="58"/>
      <c r="Q34" s="58"/>
      <c r="R34" s="58"/>
      <c r="S34" s="58"/>
      <c r="T34" s="2"/>
    </row>
    <row r="35" spans="1:20" ht="12.75" customHeight="1">
      <c r="A35" s="26"/>
      <c r="B35" s="61"/>
      <c r="C35" s="62"/>
      <c r="D35" s="69" t="s">
        <v>70</v>
      </c>
      <c r="E35" s="70"/>
      <c r="F35" s="70"/>
      <c r="G35" s="70"/>
      <c r="H35" s="70"/>
      <c r="I35" s="70"/>
      <c r="J35" s="70"/>
      <c r="K35" s="73" t="s">
        <v>71</v>
      </c>
      <c r="L35" s="73" t="s">
        <v>34</v>
      </c>
      <c r="M35" s="73" t="s">
        <v>31</v>
      </c>
      <c r="N35" s="57">
        <v>250000</v>
      </c>
      <c r="O35" s="57">
        <v>94985</v>
      </c>
      <c r="P35" s="57">
        <v>0</v>
      </c>
      <c r="Q35" s="57">
        <v>250000</v>
      </c>
      <c r="R35" s="57">
        <v>250000</v>
      </c>
      <c r="S35" s="57">
        <v>250000</v>
      </c>
      <c r="T35" s="2"/>
    </row>
    <row r="36" spans="1:20" ht="104.25" customHeight="1">
      <c r="A36" s="23" t="s">
        <v>72</v>
      </c>
      <c r="B36" s="63" t="s">
        <v>73</v>
      </c>
      <c r="C36" s="64"/>
      <c r="D36" s="70"/>
      <c r="E36" s="70"/>
      <c r="F36" s="70"/>
      <c r="G36" s="70"/>
      <c r="H36" s="70"/>
      <c r="I36" s="70"/>
      <c r="J36" s="70"/>
      <c r="K36" s="74"/>
      <c r="L36" s="74"/>
      <c r="M36" s="74"/>
      <c r="N36" s="58"/>
      <c r="O36" s="58"/>
      <c r="P36" s="58"/>
      <c r="Q36" s="58"/>
      <c r="R36" s="58"/>
      <c r="S36" s="58"/>
      <c r="T36" s="2"/>
    </row>
    <row r="37" spans="1:20" ht="12.75" customHeight="1">
      <c r="A37" s="26"/>
      <c r="B37" s="61"/>
      <c r="C37" s="62"/>
      <c r="D37" s="69" t="s">
        <v>74</v>
      </c>
      <c r="E37" s="70"/>
      <c r="F37" s="70"/>
      <c r="G37" s="70"/>
      <c r="H37" s="70"/>
      <c r="I37" s="70"/>
      <c r="J37" s="70"/>
      <c r="K37" s="73" t="s">
        <v>75</v>
      </c>
      <c r="L37" s="73" t="s">
        <v>34</v>
      </c>
      <c r="M37" s="73" t="s">
        <v>31</v>
      </c>
      <c r="N37" s="57">
        <v>20000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2"/>
    </row>
    <row r="38" spans="1:20" ht="51.2" customHeight="1">
      <c r="A38" s="23" t="s">
        <v>76</v>
      </c>
      <c r="B38" s="59" t="s">
        <v>77</v>
      </c>
      <c r="C38" s="60"/>
      <c r="D38" s="70"/>
      <c r="E38" s="70"/>
      <c r="F38" s="70"/>
      <c r="G38" s="70"/>
      <c r="H38" s="70"/>
      <c r="I38" s="70"/>
      <c r="J38" s="70"/>
      <c r="K38" s="74"/>
      <c r="L38" s="74"/>
      <c r="M38" s="74"/>
      <c r="N38" s="58"/>
      <c r="O38" s="58"/>
      <c r="P38" s="58"/>
      <c r="Q38" s="58"/>
      <c r="R38" s="58"/>
      <c r="S38" s="58"/>
      <c r="T38" s="2"/>
    </row>
    <row r="39" spans="1:20" ht="51.2" customHeight="1">
      <c r="A39" s="23" t="s">
        <v>78</v>
      </c>
      <c r="B39" s="59" t="s">
        <v>77</v>
      </c>
      <c r="C39" s="60"/>
      <c r="D39" s="70"/>
      <c r="E39" s="70"/>
      <c r="F39" s="70"/>
      <c r="G39" s="70"/>
      <c r="H39" s="70"/>
      <c r="I39" s="70"/>
      <c r="J39" s="70"/>
      <c r="K39" s="74"/>
      <c r="L39" s="74"/>
      <c r="M39" s="74"/>
      <c r="N39" s="58"/>
      <c r="O39" s="58"/>
      <c r="P39" s="58"/>
      <c r="Q39" s="58"/>
      <c r="R39" s="58"/>
      <c r="S39" s="58"/>
      <c r="T39" s="2"/>
    </row>
    <row r="40" spans="1:20" ht="38.25">
      <c r="A40" s="23"/>
      <c r="B40" s="59"/>
      <c r="C40" s="60"/>
      <c r="D40" s="75" t="s">
        <v>79</v>
      </c>
      <c r="E40" s="76"/>
      <c r="F40" s="76"/>
      <c r="G40" s="76"/>
      <c r="H40" s="76"/>
      <c r="I40" s="76"/>
      <c r="J40" s="76"/>
      <c r="K40" s="24" t="s">
        <v>80</v>
      </c>
      <c r="L40" s="24" t="s">
        <v>81</v>
      </c>
      <c r="M40" s="24" t="s">
        <v>31</v>
      </c>
      <c r="N40" s="41">
        <f>N41</f>
        <v>6639000</v>
      </c>
      <c r="O40" s="41">
        <f>O41</f>
        <v>6349145.3799999999</v>
      </c>
      <c r="P40" s="41">
        <v>0</v>
      </c>
      <c r="Q40" s="41">
        <f>Q41</f>
        <v>7433000</v>
      </c>
      <c r="R40" s="41">
        <f>R41</f>
        <v>7463000</v>
      </c>
      <c r="S40" s="41">
        <f>S41</f>
        <v>7510000</v>
      </c>
      <c r="T40" s="25"/>
    </row>
    <row r="41" spans="1:20" ht="38.25">
      <c r="A41" s="23"/>
      <c r="B41" s="59"/>
      <c r="C41" s="60"/>
      <c r="D41" s="75" t="s">
        <v>82</v>
      </c>
      <c r="E41" s="76"/>
      <c r="F41" s="76"/>
      <c r="G41" s="76"/>
      <c r="H41" s="76"/>
      <c r="I41" s="76"/>
      <c r="J41" s="76"/>
      <c r="K41" s="24" t="s">
        <v>83</v>
      </c>
      <c r="L41" s="24" t="s">
        <v>81</v>
      </c>
      <c r="M41" s="24" t="s">
        <v>31</v>
      </c>
      <c r="N41" s="41">
        <f>SUM(N42:N49)</f>
        <v>6639000</v>
      </c>
      <c r="O41" s="41">
        <f>SUM(O42:O49)</f>
        <v>6349145.3799999999</v>
      </c>
      <c r="P41" s="41">
        <v>0</v>
      </c>
      <c r="Q41" s="41">
        <f>SUM(Q42:Q49)</f>
        <v>7433000</v>
      </c>
      <c r="R41" s="41">
        <f>SUM(R42:R49)</f>
        <v>7463000</v>
      </c>
      <c r="S41" s="41">
        <f>SUM(S42:S49)</f>
        <v>7510000</v>
      </c>
      <c r="T41" s="25"/>
    </row>
    <row r="42" spans="1:20" ht="12.75" customHeight="1">
      <c r="A42" s="26"/>
      <c r="B42" s="61"/>
      <c r="C42" s="62"/>
      <c r="D42" s="69" t="s">
        <v>84</v>
      </c>
      <c r="E42" s="70"/>
      <c r="F42" s="70"/>
      <c r="G42" s="70"/>
      <c r="H42" s="70"/>
      <c r="I42" s="70"/>
      <c r="J42" s="70"/>
      <c r="K42" s="73" t="s">
        <v>85</v>
      </c>
      <c r="L42" s="73" t="s">
        <v>81</v>
      </c>
      <c r="M42" s="73" t="s">
        <v>31</v>
      </c>
      <c r="N42" s="57">
        <v>3065000</v>
      </c>
      <c r="O42" s="57">
        <v>2902907.51</v>
      </c>
      <c r="P42" s="57">
        <v>0</v>
      </c>
      <c r="Q42" s="57">
        <v>3200000</v>
      </c>
      <c r="R42" s="57">
        <v>2900000</v>
      </c>
      <c r="S42" s="57">
        <v>2900000</v>
      </c>
      <c r="T42" s="2"/>
    </row>
    <row r="43" spans="1:20" ht="89.45" customHeight="1">
      <c r="A43" s="23" t="s">
        <v>86</v>
      </c>
      <c r="B43" s="59" t="s">
        <v>85</v>
      </c>
      <c r="C43" s="60"/>
      <c r="D43" s="70"/>
      <c r="E43" s="70"/>
      <c r="F43" s="70"/>
      <c r="G43" s="70"/>
      <c r="H43" s="70"/>
      <c r="I43" s="70"/>
      <c r="J43" s="70"/>
      <c r="K43" s="74"/>
      <c r="L43" s="74"/>
      <c r="M43" s="74"/>
      <c r="N43" s="58"/>
      <c r="O43" s="58"/>
      <c r="P43" s="58"/>
      <c r="Q43" s="58"/>
      <c r="R43" s="58"/>
      <c r="S43" s="58"/>
      <c r="T43" s="2"/>
    </row>
    <row r="44" spans="1:20" ht="12.75" customHeight="1">
      <c r="A44" s="26"/>
      <c r="B44" s="61"/>
      <c r="C44" s="62"/>
      <c r="D44" s="69" t="s">
        <v>87</v>
      </c>
      <c r="E44" s="70"/>
      <c r="F44" s="70"/>
      <c r="G44" s="70"/>
      <c r="H44" s="70"/>
      <c r="I44" s="70"/>
      <c r="J44" s="70"/>
      <c r="K44" s="71" t="s">
        <v>88</v>
      </c>
      <c r="L44" s="73" t="s">
        <v>81</v>
      </c>
      <c r="M44" s="73" t="s">
        <v>31</v>
      </c>
      <c r="N44" s="57">
        <v>24000</v>
      </c>
      <c r="O44" s="57">
        <v>20755.41</v>
      </c>
      <c r="P44" s="57">
        <v>0</v>
      </c>
      <c r="Q44" s="57">
        <v>100000</v>
      </c>
      <c r="R44" s="57">
        <v>100000</v>
      </c>
      <c r="S44" s="57">
        <v>100000</v>
      </c>
      <c r="T44" s="2"/>
    </row>
    <row r="45" spans="1:20" ht="140.44999999999999" customHeight="1">
      <c r="A45" s="23" t="s">
        <v>89</v>
      </c>
      <c r="B45" s="63" t="s">
        <v>88</v>
      </c>
      <c r="C45" s="64"/>
      <c r="D45" s="70"/>
      <c r="E45" s="70"/>
      <c r="F45" s="70"/>
      <c r="G45" s="70"/>
      <c r="H45" s="70"/>
      <c r="I45" s="70"/>
      <c r="J45" s="70"/>
      <c r="K45" s="72"/>
      <c r="L45" s="74"/>
      <c r="M45" s="74"/>
      <c r="N45" s="58"/>
      <c r="O45" s="58"/>
      <c r="P45" s="58"/>
      <c r="Q45" s="58"/>
      <c r="R45" s="58"/>
      <c r="S45" s="58"/>
      <c r="T45" s="2"/>
    </row>
    <row r="46" spans="1:20" ht="12.75" customHeight="1">
      <c r="A46" s="26"/>
      <c r="B46" s="61"/>
      <c r="C46" s="62"/>
      <c r="D46" s="69" t="s">
        <v>90</v>
      </c>
      <c r="E46" s="70"/>
      <c r="F46" s="70"/>
      <c r="G46" s="70"/>
      <c r="H46" s="70"/>
      <c r="I46" s="70"/>
      <c r="J46" s="70"/>
      <c r="K46" s="73" t="s">
        <v>91</v>
      </c>
      <c r="L46" s="73" t="s">
        <v>81</v>
      </c>
      <c r="M46" s="73" t="s">
        <v>31</v>
      </c>
      <c r="N46" s="57">
        <v>3500000</v>
      </c>
      <c r="O46" s="57">
        <v>3937057.68</v>
      </c>
      <c r="P46" s="57">
        <v>0</v>
      </c>
      <c r="Q46" s="57">
        <v>4000000</v>
      </c>
      <c r="R46" s="57">
        <v>4300000</v>
      </c>
      <c r="S46" s="57">
        <v>4340000</v>
      </c>
      <c r="T46" s="2"/>
    </row>
    <row r="47" spans="1:20" ht="89.45" customHeight="1">
      <c r="A47" s="23" t="s">
        <v>92</v>
      </c>
      <c r="B47" s="59" t="s">
        <v>91</v>
      </c>
      <c r="C47" s="60"/>
      <c r="D47" s="70"/>
      <c r="E47" s="70"/>
      <c r="F47" s="70"/>
      <c r="G47" s="70"/>
      <c r="H47" s="70"/>
      <c r="I47" s="70"/>
      <c r="J47" s="70"/>
      <c r="K47" s="74"/>
      <c r="L47" s="74"/>
      <c r="M47" s="74"/>
      <c r="N47" s="58"/>
      <c r="O47" s="58"/>
      <c r="P47" s="58"/>
      <c r="Q47" s="58"/>
      <c r="R47" s="58"/>
      <c r="S47" s="58"/>
      <c r="T47" s="2"/>
    </row>
    <row r="48" spans="1:20" ht="12.75" customHeight="1">
      <c r="A48" s="26"/>
      <c r="B48" s="61"/>
      <c r="C48" s="62"/>
      <c r="D48" s="69" t="s">
        <v>93</v>
      </c>
      <c r="E48" s="70"/>
      <c r="F48" s="70"/>
      <c r="G48" s="70"/>
      <c r="H48" s="70"/>
      <c r="I48" s="70"/>
      <c r="J48" s="70"/>
      <c r="K48" s="73" t="s">
        <v>94</v>
      </c>
      <c r="L48" s="73" t="s">
        <v>81</v>
      </c>
      <c r="M48" s="73" t="s">
        <v>31</v>
      </c>
      <c r="N48" s="57">
        <v>50000</v>
      </c>
      <c r="O48" s="57">
        <v>-511575.22</v>
      </c>
      <c r="P48" s="57">
        <v>0</v>
      </c>
      <c r="Q48" s="57">
        <v>133000</v>
      </c>
      <c r="R48" s="57">
        <v>163000</v>
      </c>
      <c r="S48" s="57">
        <v>170000</v>
      </c>
      <c r="T48" s="2"/>
    </row>
    <row r="49" spans="1:20" ht="89.45" customHeight="1">
      <c r="A49" s="23" t="s">
        <v>95</v>
      </c>
      <c r="B49" s="59" t="s">
        <v>94</v>
      </c>
      <c r="C49" s="60"/>
      <c r="D49" s="70"/>
      <c r="E49" s="70"/>
      <c r="F49" s="70"/>
      <c r="G49" s="70"/>
      <c r="H49" s="70"/>
      <c r="I49" s="70"/>
      <c r="J49" s="70"/>
      <c r="K49" s="74"/>
      <c r="L49" s="74"/>
      <c r="M49" s="74"/>
      <c r="N49" s="58"/>
      <c r="O49" s="58"/>
      <c r="P49" s="58"/>
      <c r="Q49" s="58"/>
      <c r="R49" s="58"/>
      <c r="S49" s="58"/>
      <c r="T49" s="2"/>
    </row>
    <row r="50" spans="1:20" ht="25.5">
      <c r="A50" s="23"/>
      <c r="B50" s="59"/>
      <c r="C50" s="60"/>
      <c r="D50" s="75" t="s">
        <v>96</v>
      </c>
      <c r="E50" s="76"/>
      <c r="F50" s="76"/>
      <c r="G50" s="76"/>
      <c r="H50" s="76"/>
      <c r="I50" s="76"/>
      <c r="J50" s="76"/>
      <c r="K50" s="24" t="s">
        <v>97</v>
      </c>
      <c r="L50" s="24" t="s">
        <v>34</v>
      </c>
      <c r="M50" s="24" t="s">
        <v>31</v>
      </c>
      <c r="N50" s="41">
        <f>N51+N70+N79+N84+N88</f>
        <v>45342000</v>
      </c>
      <c r="O50" s="41">
        <f>O51+O70+O79+O84+O88</f>
        <v>40975668.799999997</v>
      </c>
      <c r="P50" s="41">
        <v>0</v>
      </c>
      <c r="Q50" s="41">
        <f>Q51+Q70+Q79+Q84+Q88</f>
        <v>44636000</v>
      </c>
      <c r="R50" s="41">
        <f>R51+R70+R79+R84+R88</f>
        <v>46051000</v>
      </c>
      <c r="S50" s="41">
        <f>S51+S70+S79+S84+S88</f>
        <v>48923000</v>
      </c>
      <c r="T50" s="25"/>
    </row>
    <row r="51" spans="1:20" ht="25.5">
      <c r="A51" s="23"/>
      <c r="B51" s="59"/>
      <c r="C51" s="60"/>
      <c r="D51" s="75" t="s">
        <v>98</v>
      </c>
      <c r="E51" s="76"/>
      <c r="F51" s="76"/>
      <c r="G51" s="76"/>
      <c r="H51" s="76"/>
      <c r="I51" s="76"/>
      <c r="J51" s="76"/>
      <c r="K51" s="24" t="s">
        <v>99</v>
      </c>
      <c r="L51" s="24" t="s">
        <v>34</v>
      </c>
      <c r="M51" s="24" t="s">
        <v>31</v>
      </c>
      <c r="N51" s="41">
        <f>SUM(N52:N69)</f>
        <v>34057000</v>
      </c>
      <c r="O51" s="41">
        <f>SUM(O52:O69)</f>
        <v>33248109.579999998</v>
      </c>
      <c r="P51" s="41">
        <v>0</v>
      </c>
      <c r="Q51" s="41">
        <f>SUM(Q52:Q69)</f>
        <v>37028000</v>
      </c>
      <c r="R51" s="41">
        <f>SUM(R52:R69)</f>
        <v>37330000</v>
      </c>
      <c r="S51" s="41">
        <f>SUM(S52:S69)</f>
        <v>38926000</v>
      </c>
      <c r="T51" s="25"/>
    </row>
    <row r="52" spans="1:20" ht="12.75" customHeight="1">
      <c r="A52" s="26"/>
      <c r="B52" s="61"/>
      <c r="C52" s="62"/>
      <c r="D52" s="69" t="s">
        <v>100</v>
      </c>
      <c r="E52" s="70"/>
      <c r="F52" s="70"/>
      <c r="G52" s="70"/>
      <c r="H52" s="70"/>
      <c r="I52" s="70"/>
      <c r="J52" s="70"/>
      <c r="K52" s="73" t="s">
        <v>101</v>
      </c>
      <c r="L52" s="73" t="s">
        <v>34</v>
      </c>
      <c r="M52" s="73" t="s">
        <v>31</v>
      </c>
      <c r="N52" s="57">
        <v>26937000</v>
      </c>
      <c r="O52" s="57">
        <v>18272664.879999999</v>
      </c>
      <c r="P52" s="57">
        <v>0</v>
      </c>
      <c r="Q52" s="57">
        <v>21350000</v>
      </c>
      <c r="R52" s="57">
        <v>21416000</v>
      </c>
      <c r="S52" s="57">
        <v>22537000</v>
      </c>
      <c r="T52" s="2"/>
    </row>
    <row r="53" spans="1:20" ht="38.450000000000003" customHeight="1">
      <c r="A53" s="23" t="s">
        <v>102</v>
      </c>
      <c r="B53" s="59" t="s">
        <v>103</v>
      </c>
      <c r="C53" s="60"/>
      <c r="D53" s="70"/>
      <c r="E53" s="70"/>
      <c r="F53" s="70"/>
      <c r="G53" s="70"/>
      <c r="H53" s="70"/>
      <c r="I53" s="70"/>
      <c r="J53" s="70"/>
      <c r="K53" s="74"/>
      <c r="L53" s="74"/>
      <c r="M53" s="74"/>
      <c r="N53" s="58"/>
      <c r="O53" s="58"/>
      <c r="P53" s="58"/>
      <c r="Q53" s="58"/>
      <c r="R53" s="58"/>
      <c r="S53" s="58"/>
      <c r="T53" s="2"/>
    </row>
    <row r="54" spans="1:20" ht="38.450000000000003" customHeight="1">
      <c r="A54" s="23" t="s">
        <v>104</v>
      </c>
      <c r="B54" s="59" t="s">
        <v>105</v>
      </c>
      <c r="C54" s="60"/>
      <c r="D54" s="70"/>
      <c r="E54" s="70"/>
      <c r="F54" s="70"/>
      <c r="G54" s="70"/>
      <c r="H54" s="70"/>
      <c r="I54" s="70"/>
      <c r="J54" s="70"/>
      <c r="K54" s="74"/>
      <c r="L54" s="74"/>
      <c r="M54" s="74"/>
      <c r="N54" s="58"/>
      <c r="O54" s="58"/>
      <c r="P54" s="58"/>
      <c r="Q54" s="58"/>
      <c r="R54" s="58"/>
      <c r="S54" s="58"/>
      <c r="T54" s="2"/>
    </row>
    <row r="55" spans="1:20" ht="38.450000000000003" customHeight="1">
      <c r="A55" s="23" t="s">
        <v>106</v>
      </c>
      <c r="B55" s="59" t="s">
        <v>107</v>
      </c>
      <c r="C55" s="60"/>
      <c r="D55" s="70"/>
      <c r="E55" s="70"/>
      <c r="F55" s="70"/>
      <c r="G55" s="70"/>
      <c r="H55" s="70"/>
      <c r="I55" s="70"/>
      <c r="J55" s="70"/>
      <c r="K55" s="74"/>
      <c r="L55" s="74"/>
      <c r="M55" s="74"/>
      <c r="N55" s="58"/>
      <c r="O55" s="58"/>
      <c r="P55" s="58"/>
      <c r="Q55" s="58"/>
      <c r="R55" s="58"/>
      <c r="S55" s="58"/>
      <c r="T55" s="2"/>
    </row>
    <row r="56" spans="1:20" ht="38.450000000000003" customHeight="1">
      <c r="A56" s="23" t="s">
        <v>108</v>
      </c>
      <c r="B56" s="59" t="s">
        <v>109</v>
      </c>
      <c r="C56" s="60"/>
      <c r="D56" s="70"/>
      <c r="E56" s="70"/>
      <c r="F56" s="70"/>
      <c r="G56" s="70"/>
      <c r="H56" s="70"/>
      <c r="I56" s="70"/>
      <c r="J56" s="70"/>
      <c r="K56" s="74"/>
      <c r="L56" s="74"/>
      <c r="M56" s="74"/>
      <c r="N56" s="58"/>
      <c r="O56" s="58"/>
      <c r="P56" s="58"/>
      <c r="Q56" s="58"/>
      <c r="R56" s="58"/>
      <c r="S56" s="58"/>
      <c r="T56" s="2"/>
    </row>
    <row r="57" spans="1:20" ht="12.75" customHeight="1">
      <c r="A57" s="26"/>
      <c r="B57" s="61"/>
      <c r="C57" s="62"/>
      <c r="D57" s="69" t="s">
        <v>110</v>
      </c>
      <c r="E57" s="70"/>
      <c r="F57" s="70"/>
      <c r="G57" s="70"/>
      <c r="H57" s="70"/>
      <c r="I57" s="70"/>
      <c r="J57" s="70"/>
      <c r="K57" s="73" t="s">
        <v>111</v>
      </c>
      <c r="L57" s="73" t="s">
        <v>34</v>
      </c>
      <c r="M57" s="73" t="s">
        <v>31</v>
      </c>
      <c r="N57" s="57">
        <v>10000</v>
      </c>
      <c r="O57" s="57">
        <v>4432.79</v>
      </c>
      <c r="P57" s="57">
        <v>0</v>
      </c>
      <c r="Q57" s="57">
        <v>8000</v>
      </c>
      <c r="R57" s="57">
        <v>10000</v>
      </c>
      <c r="S57" s="57">
        <v>10000</v>
      </c>
      <c r="T57" s="2"/>
    </row>
    <row r="58" spans="1:20" ht="51.2" customHeight="1">
      <c r="A58" s="23" t="s">
        <v>112</v>
      </c>
      <c r="B58" s="59" t="s">
        <v>113</v>
      </c>
      <c r="C58" s="60"/>
      <c r="D58" s="70"/>
      <c r="E58" s="70"/>
      <c r="F58" s="70"/>
      <c r="G58" s="70"/>
      <c r="H58" s="70"/>
      <c r="I58" s="70"/>
      <c r="J58" s="70"/>
      <c r="K58" s="74"/>
      <c r="L58" s="74"/>
      <c r="M58" s="74"/>
      <c r="N58" s="58"/>
      <c r="O58" s="58"/>
      <c r="P58" s="58"/>
      <c r="Q58" s="58"/>
      <c r="R58" s="58"/>
      <c r="S58" s="58"/>
      <c r="T58" s="2"/>
    </row>
    <row r="59" spans="1:20" ht="63.95" customHeight="1">
      <c r="A59" s="23" t="s">
        <v>114</v>
      </c>
      <c r="B59" s="59" t="s">
        <v>115</v>
      </c>
      <c r="C59" s="60"/>
      <c r="D59" s="70"/>
      <c r="E59" s="70"/>
      <c r="F59" s="70"/>
      <c r="G59" s="70"/>
      <c r="H59" s="70"/>
      <c r="I59" s="70"/>
      <c r="J59" s="70"/>
      <c r="K59" s="74"/>
      <c r="L59" s="74"/>
      <c r="M59" s="74"/>
      <c r="N59" s="58"/>
      <c r="O59" s="58"/>
      <c r="P59" s="58"/>
      <c r="Q59" s="58"/>
      <c r="R59" s="58"/>
      <c r="S59" s="58"/>
      <c r="T59" s="2"/>
    </row>
    <row r="60" spans="1:20" ht="12.75" customHeight="1">
      <c r="A60" s="26"/>
      <c r="B60" s="61"/>
      <c r="C60" s="62"/>
      <c r="D60" s="69" t="s">
        <v>116</v>
      </c>
      <c r="E60" s="70"/>
      <c r="F60" s="70"/>
      <c r="G60" s="70"/>
      <c r="H60" s="70"/>
      <c r="I60" s="70"/>
      <c r="J60" s="70"/>
      <c r="K60" s="73" t="s">
        <v>107</v>
      </c>
      <c r="L60" s="73" t="s">
        <v>34</v>
      </c>
      <c r="M60" s="73" t="s">
        <v>31</v>
      </c>
      <c r="N60" s="57">
        <v>7080000</v>
      </c>
      <c r="O60" s="57">
        <v>14971011.039999999</v>
      </c>
      <c r="P60" s="57">
        <v>0</v>
      </c>
      <c r="Q60" s="57">
        <v>15660000</v>
      </c>
      <c r="R60" s="57">
        <v>15904000</v>
      </c>
      <c r="S60" s="57">
        <v>16379000</v>
      </c>
      <c r="T60" s="2"/>
    </row>
    <row r="61" spans="1:20" ht="38.450000000000003" customHeight="1">
      <c r="A61" s="23" t="s">
        <v>117</v>
      </c>
      <c r="B61" s="59" t="s">
        <v>107</v>
      </c>
      <c r="C61" s="60"/>
      <c r="D61" s="70"/>
      <c r="E61" s="70"/>
      <c r="F61" s="70"/>
      <c r="G61" s="70"/>
      <c r="H61" s="70"/>
      <c r="I61" s="70"/>
      <c r="J61" s="70"/>
      <c r="K61" s="74"/>
      <c r="L61" s="74"/>
      <c r="M61" s="74"/>
      <c r="N61" s="58"/>
      <c r="O61" s="58"/>
      <c r="P61" s="58"/>
      <c r="Q61" s="58"/>
      <c r="R61" s="58"/>
      <c r="S61" s="58"/>
      <c r="T61" s="2"/>
    </row>
    <row r="62" spans="1:20" ht="51.2" customHeight="1">
      <c r="A62" s="23" t="s">
        <v>118</v>
      </c>
      <c r="B62" s="59" t="s">
        <v>119</v>
      </c>
      <c r="C62" s="60"/>
      <c r="D62" s="70"/>
      <c r="E62" s="70"/>
      <c r="F62" s="70"/>
      <c r="G62" s="70"/>
      <c r="H62" s="70"/>
      <c r="I62" s="70"/>
      <c r="J62" s="70"/>
      <c r="K62" s="74"/>
      <c r="L62" s="74"/>
      <c r="M62" s="74"/>
      <c r="N62" s="58"/>
      <c r="O62" s="58"/>
      <c r="P62" s="58"/>
      <c r="Q62" s="58"/>
      <c r="R62" s="58"/>
      <c r="S62" s="58"/>
      <c r="T62" s="2"/>
    </row>
    <row r="63" spans="1:20" ht="38.450000000000003" customHeight="1">
      <c r="A63" s="23" t="s">
        <v>120</v>
      </c>
      <c r="B63" s="59" t="s">
        <v>107</v>
      </c>
      <c r="C63" s="60"/>
      <c r="D63" s="70"/>
      <c r="E63" s="70"/>
      <c r="F63" s="70"/>
      <c r="G63" s="70"/>
      <c r="H63" s="70"/>
      <c r="I63" s="70"/>
      <c r="J63" s="70"/>
      <c r="K63" s="74"/>
      <c r="L63" s="74"/>
      <c r="M63" s="74"/>
      <c r="N63" s="58"/>
      <c r="O63" s="58"/>
      <c r="P63" s="58"/>
      <c r="Q63" s="58"/>
      <c r="R63" s="58"/>
      <c r="S63" s="58"/>
      <c r="T63" s="2"/>
    </row>
    <row r="64" spans="1:20" ht="12.75" customHeight="1">
      <c r="A64" s="26"/>
      <c r="B64" s="61"/>
      <c r="C64" s="62"/>
      <c r="D64" s="69" t="s">
        <v>121</v>
      </c>
      <c r="E64" s="70"/>
      <c r="F64" s="70"/>
      <c r="G64" s="70"/>
      <c r="H64" s="70"/>
      <c r="I64" s="70"/>
      <c r="J64" s="70"/>
      <c r="K64" s="73" t="s">
        <v>122</v>
      </c>
      <c r="L64" s="73" t="s">
        <v>34</v>
      </c>
      <c r="M64" s="73" t="s">
        <v>31</v>
      </c>
      <c r="N64" s="57">
        <v>10000</v>
      </c>
      <c r="O64" s="57">
        <v>-0.08</v>
      </c>
      <c r="P64" s="57">
        <v>0</v>
      </c>
      <c r="Q64" s="57">
        <v>0</v>
      </c>
      <c r="R64" s="57">
        <v>0</v>
      </c>
      <c r="S64" s="57">
        <v>0</v>
      </c>
      <c r="T64" s="2"/>
    </row>
    <row r="65" spans="1:20" ht="38.450000000000003" customHeight="1">
      <c r="A65" s="23" t="s">
        <v>123</v>
      </c>
      <c r="B65" s="59" t="s">
        <v>124</v>
      </c>
      <c r="C65" s="60"/>
      <c r="D65" s="70"/>
      <c r="E65" s="70"/>
      <c r="F65" s="70"/>
      <c r="G65" s="70"/>
      <c r="H65" s="70"/>
      <c r="I65" s="70"/>
      <c r="J65" s="70"/>
      <c r="K65" s="74"/>
      <c r="L65" s="74"/>
      <c r="M65" s="74"/>
      <c r="N65" s="58"/>
      <c r="O65" s="58"/>
      <c r="P65" s="58"/>
      <c r="Q65" s="58"/>
      <c r="R65" s="58"/>
      <c r="S65" s="58"/>
      <c r="T65" s="2"/>
    </row>
    <row r="66" spans="1:20" ht="63.95" customHeight="1">
      <c r="A66" s="23" t="s">
        <v>125</v>
      </c>
      <c r="B66" s="59" t="s">
        <v>126</v>
      </c>
      <c r="C66" s="60"/>
      <c r="D66" s="70"/>
      <c r="E66" s="70"/>
      <c r="F66" s="70"/>
      <c r="G66" s="70"/>
      <c r="H66" s="70"/>
      <c r="I66" s="70"/>
      <c r="J66" s="70"/>
      <c r="K66" s="74"/>
      <c r="L66" s="74"/>
      <c r="M66" s="74"/>
      <c r="N66" s="58"/>
      <c r="O66" s="58"/>
      <c r="P66" s="58"/>
      <c r="Q66" s="58"/>
      <c r="R66" s="58"/>
      <c r="S66" s="58"/>
      <c r="T66" s="2"/>
    </row>
    <row r="67" spans="1:20" ht="12.75" customHeight="1">
      <c r="A67" s="26"/>
      <c r="B67" s="61"/>
      <c r="C67" s="62"/>
      <c r="D67" s="69" t="s">
        <v>127</v>
      </c>
      <c r="E67" s="70"/>
      <c r="F67" s="70"/>
      <c r="G67" s="70"/>
      <c r="H67" s="70"/>
      <c r="I67" s="70"/>
      <c r="J67" s="70"/>
      <c r="K67" s="73" t="s">
        <v>128</v>
      </c>
      <c r="L67" s="73" t="s">
        <v>34</v>
      </c>
      <c r="M67" s="73" t="s">
        <v>31</v>
      </c>
      <c r="N67" s="57">
        <v>20000</v>
      </c>
      <c r="O67" s="57">
        <v>0.95</v>
      </c>
      <c r="P67" s="57">
        <v>0</v>
      </c>
      <c r="Q67" s="57">
        <v>10000</v>
      </c>
      <c r="R67" s="57">
        <v>0</v>
      </c>
      <c r="S67" s="57">
        <v>0</v>
      </c>
      <c r="T67" s="2"/>
    </row>
    <row r="68" spans="1:20" ht="25.7" customHeight="1">
      <c r="A68" s="23" t="s">
        <v>129</v>
      </c>
      <c r="B68" s="59" t="s">
        <v>128</v>
      </c>
      <c r="C68" s="60"/>
      <c r="D68" s="70"/>
      <c r="E68" s="70"/>
      <c r="F68" s="70"/>
      <c r="G68" s="70"/>
      <c r="H68" s="70"/>
      <c r="I68" s="70"/>
      <c r="J68" s="70"/>
      <c r="K68" s="74"/>
      <c r="L68" s="74"/>
      <c r="M68" s="74"/>
      <c r="N68" s="58"/>
      <c r="O68" s="58"/>
      <c r="P68" s="58"/>
      <c r="Q68" s="58"/>
      <c r="R68" s="58"/>
      <c r="S68" s="58"/>
      <c r="T68" s="2"/>
    </row>
    <row r="69" spans="1:20" ht="38.450000000000003" customHeight="1">
      <c r="A69" s="23" t="s">
        <v>130</v>
      </c>
      <c r="B69" s="59" t="s">
        <v>131</v>
      </c>
      <c r="C69" s="60"/>
      <c r="D69" s="70"/>
      <c r="E69" s="70"/>
      <c r="F69" s="70"/>
      <c r="G69" s="70"/>
      <c r="H69" s="70"/>
      <c r="I69" s="70"/>
      <c r="J69" s="70"/>
      <c r="K69" s="74"/>
      <c r="L69" s="74"/>
      <c r="M69" s="74"/>
      <c r="N69" s="58"/>
      <c r="O69" s="58"/>
      <c r="P69" s="58"/>
      <c r="Q69" s="58"/>
      <c r="R69" s="58"/>
      <c r="S69" s="58"/>
      <c r="T69" s="2"/>
    </row>
    <row r="70" spans="1:20" ht="25.5">
      <c r="A70" s="23"/>
      <c r="B70" s="59"/>
      <c r="C70" s="60"/>
      <c r="D70" s="75" t="s">
        <v>132</v>
      </c>
      <c r="E70" s="76"/>
      <c r="F70" s="76"/>
      <c r="G70" s="76"/>
      <c r="H70" s="76"/>
      <c r="I70" s="76"/>
      <c r="J70" s="76"/>
      <c r="K70" s="24" t="s">
        <v>133</v>
      </c>
      <c r="L70" s="24" t="s">
        <v>34</v>
      </c>
      <c r="M70" s="24" t="s">
        <v>31</v>
      </c>
      <c r="N70" s="41">
        <f>SUM(N71:N78)</f>
        <v>3603000</v>
      </c>
      <c r="O70" s="41">
        <f>SUM(O71:O78)</f>
        <v>3561163.44</v>
      </c>
      <c r="P70" s="41">
        <v>0</v>
      </c>
      <c r="Q70" s="41">
        <v>0</v>
      </c>
      <c r="R70" s="41">
        <v>0</v>
      </c>
      <c r="S70" s="41">
        <v>0</v>
      </c>
      <c r="T70" s="25"/>
    </row>
    <row r="71" spans="1:20" ht="12.75" customHeight="1">
      <c r="A71" s="26"/>
      <c r="B71" s="61"/>
      <c r="C71" s="62"/>
      <c r="D71" s="69" t="s">
        <v>134</v>
      </c>
      <c r="E71" s="70"/>
      <c r="F71" s="70"/>
      <c r="G71" s="70"/>
      <c r="H71" s="70"/>
      <c r="I71" s="70"/>
      <c r="J71" s="70"/>
      <c r="K71" s="73" t="s">
        <v>135</v>
      </c>
      <c r="L71" s="73" t="s">
        <v>34</v>
      </c>
      <c r="M71" s="73" t="s">
        <v>31</v>
      </c>
      <c r="N71" s="57">
        <v>3583000</v>
      </c>
      <c r="O71" s="57">
        <v>3559771.01</v>
      </c>
      <c r="P71" s="57">
        <v>0</v>
      </c>
      <c r="Q71" s="57">
        <v>0</v>
      </c>
      <c r="R71" s="57">
        <v>0</v>
      </c>
      <c r="S71" s="57">
        <v>0</v>
      </c>
      <c r="T71" s="2"/>
    </row>
    <row r="72" spans="1:20" ht="25.7" customHeight="1">
      <c r="A72" s="23" t="s">
        <v>136</v>
      </c>
      <c r="B72" s="59" t="s">
        <v>135</v>
      </c>
      <c r="C72" s="60"/>
      <c r="D72" s="70"/>
      <c r="E72" s="70"/>
      <c r="F72" s="70"/>
      <c r="G72" s="70"/>
      <c r="H72" s="70"/>
      <c r="I72" s="70"/>
      <c r="J72" s="70"/>
      <c r="K72" s="74"/>
      <c r="L72" s="74"/>
      <c r="M72" s="74"/>
      <c r="N72" s="58"/>
      <c r="O72" s="58"/>
      <c r="P72" s="58"/>
      <c r="Q72" s="58"/>
      <c r="R72" s="58"/>
      <c r="S72" s="58"/>
      <c r="T72" s="2"/>
    </row>
    <row r="73" spans="1:20" ht="38.450000000000003" customHeight="1">
      <c r="A73" s="23" t="s">
        <v>137</v>
      </c>
      <c r="B73" s="59" t="s">
        <v>138</v>
      </c>
      <c r="C73" s="60"/>
      <c r="D73" s="70"/>
      <c r="E73" s="70"/>
      <c r="F73" s="70"/>
      <c r="G73" s="70"/>
      <c r="H73" s="70"/>
      <c r="I73" s="70"/>
      <c r="J73" s="70"/>
      <c r="K73" s="74"/>
      <c r="L73" s="74"/>
      <c r="M73" s="74"/>
      <c r="N73" s="58"/>
      <c r="O73" s="58"/>
      <c r="P73" s="58"/>
      <c r="Q73" s="58"/>
      <c r="R73" s="58"/>
      <c r="S73" s="58"/>
      <c r="T73" s="2"/>
    </row>
    <row r="74" spans="1:20" ht="25.7" customHeight="1">
      <c r="A74" s="23" t="s">
        <v>139</v>
      </c>
      <c r="B74" s="59" t="s">
        <v>135</v>
      </c>
      <c r="C74" s="60"/>
      <c r="D74" s="70"/>
      <c r="E74" s="70"/>
      <c r="F74" s="70"/>
      <c r="G74" s="70"/>
      <c r="H74" s="70"/>
      <c r="I74" s="70"/>
      <c r="J74" s="70"/>
      <c r="K74" s="74"/>
      <c r="L74" s="74"/>
      <c r="M74" s="74"/>
      <c r="N74" s="58"/>
      <c r="O74" s="58"/>
      <c r="P74" s="58"/>
      <c r="Q74" s="58"/>
      <c r="R74" s="58"/>
      <c r="S74" s="58"/>
      <c r="T74" s="2"/>
    </row>
    <row r="75" spans="1:20" ht="25.7" customHeight="1">
      <c r="A75" s="23" t="s">
        <v>140</v>
      </c>
      <c r="B75" s="59" t="s">
        <v>135</v>
      </c>
      <c r="C75" s="60"/>
      <c r="D75" s="70"/>
      <c r="E75" s="70"/>
      <c r="F75" s="70"/>
      <c r="G75" s="70"/>
      <c r="H75" s="70"/>
      <c r="I75" s="70"/>
      <c r="J75" s="70"/>
      <c r="K75" s="74"/>
      <c r="L75" s="74"/>
      <c r="M75" s="74"/>
      <c r="N75" s="58"/>
      <c r="O75" s="58"/>
      <c r="P75" s="58"/>
      <c r="Q75" s="58"/>
      <c r="R75" s="58"/>
      <c r="S75" s="58"/>
      <c r="T75" s="2"/>
    </row>
    <row r="76" spans="1:20" ht="12.75" customHeight="1">
      <c r="A76" s="26"/>
      <c r="B76" s="61"/>
      <c r="C76" s="62"/>
      <c r="D76" s="69" t="s">
        <v>141</v>
      </c>
      <c r="E76" s="70"/>
      <c r="F76" s="70"/>
      <c r="G76" s="70"/>
      <c r="H76" s="70"/>
      <c r="I76" s="70"/>
      <c r="J76" s="70"/>
      <c r="K76" s="73" t="s">
        <v>142</v>
      </c>
      <c r="L76" s="73" t="s">
        <v>34</v>
      </c>
      <c r="M76" s="73" t="s">
        <v>31</v>
      </c>
      <c r="N76" s="57">
        <v>20000</v>
      </c>
      <c r="O76" s="57">
        <v>1392.43</v>
      </c>
      <c r="P76" s="57">
        <v>0</v>
      </c>
      <c r="Q76" s="57">
        <v>0</v>
      </c>
      <c r="R76" s="57">
        <v>0</v>
      </c>
      <c r="S76" s="57">
        <v>0</v>
      </c>
      <c r="T76" s="2"/>
    </row>
    <row r="77" spans="1:20" ht="38.450000000000003" customHeight="1">
      <c r="A77" s="23" t="s">
        <v>143</v>
      </c>
      <c r="B77" s="59" t="s">
        <v>144</v>
      </c>
      <c r="C77" s="60"/>
      <c r="D77" s="70"/>
      <c r="E77" s="70"/>
      <c r="F77" s="70"/>
      <c r="G77" s="70"/>
      <c r="H77" s="70"/>
      <c r="I77" s="70"/>
      <c r="J77" s="70"/>
      <c r="K77" s="74"/>
      <c r="L77" s="74"/>
      <c r="M77" s="74"/>
      <c r="N77" s="58"/>
      <c r="O77" s="58"/>
      <c r="P77" s="58"/>
      <c r="Q77" s="58"/>
      <c r="R77" s="58"/>
      <c r="S77" s="58"/>
      <c r="T77" s="2"/>
    </row>
    <row r="78" spans="1:20" ht="38.450000000000003" customHeight="1">
      <c r="A78" s="23" t="s">
        <v>145</v>
      </c>
      <c r="B78" s="59" t="s">
        <v>144</v>
      </c>
      <c r="C78" s="60"/>
      <c r="D78" s="70"/>
      <c r="E78" s="70"/>
      <c r="F78" s="70"/>
      <c r="G78" s="70"/>
      <c r="H78" s="70"/>
      <c r="I78" s="70"/>
      <c r="J78" s="70"/>
      <c r="K78" s="74"/>
      <c r="L78" s="74"/>
      <c r="M78" s="74"/>
      <c r="N78" s="58"/>
      <c r="O78" s="58"/>
      <c r="P78" s="58"/>
      <c r="Q78" s="58"/>
      <c r="R78" s="58"/>
      <c r="S78" s="58"/>
      <c r="T78" s="2"/>
    </row>
    <row r="79" spans="1:20" ht="25.5">
      <c r="A79" s="23"/>
      <c r="B79" s="59"/>
      <c r="C79" s="60"/>
      <c r="D79" s="75" t="s">
        <v>146</v>
      </c>
      <c r="E79" s="76"/>
      <c r="F79" s="76"/>
      <c r="G79" s="76"/>
      <c r="H79" s="76"/>
      <c r="I79" s="76"/>
      <c r="J79" s="76"/>
      <c r="K79" s="24" t="s">
        <v>147</v>
      </c>
      <c r="L79" s="24" t="s">
        <v>34</v>
      </c>
      <c r="M79" s="24" t="s">
        <v>31</v>
      </c>
      <c r="N79" s="41">
        <f>N80</f>
        <v>43000</v>
      </c>
      <c r="O79" s="41">
        <f>O80</f>
        <v>28935.21</v>
      </c>
      <c r="P79" s="41">
        <v>0</v>
      </c>
      <c r="Q79" s="41">
        <f>Q80</f>
        <v>40000</v>
      </c>
      <c r="R79" s="41">
        <f>R80</f>
        <v>43000</v>
      </c>
      <c r="S79" s="41">
        <f>S80</f>
        <v>46000</v>
      </c>
      <c r="T79" s="25"/>
    </row>
    <row r="80" spans="1:20" ht="12.75" customHeight="1">
      <c r="A80" s="26"/>
      <c r="B80" s="61"/>
      <c r="C80" s="62"/>
      <c r="D80" s="69" t="s">
        <v>148</v>
      </c>
      <c r="E80" s="70"/>
      <c r="F80" s="70"/>
      <c r="G80" s="70"/>
      <c r="H80" s="70"/>
      <c r="I80" s="70"/>
      <c r="J80" s="70"/>
      <c r="K80" s="73" t="s">
        <v>149</v>
      </c>
      <c r="L80" s="73" t="s">
        <v>34</v>
      </c>
      <c r="M80" s="73" t="s">
        <v>31</v>
      </c>
      <c r="N80" s="57">
        <v>43000</v>
      </c>
      <c r="O80" s="57">
        <v>28935.21</v>
      </c>
      <c r="P80" s="57">
        <v>0</v>
      </c>
      <c r="Q80" s="57">
        <v>40000</v>
      </c>
      <c r="R80" s="57">
        <v>43000</v>
      </c>
      <c r="S80" s="57">
        <v>46000</v>
      </c>
      <c r="T80" s="2"/>
    </row>
    <row r="81" spans="1:20" ht="15.2" customHeight="1">
      <c r="A81" s="23" t="s">
        <v>150</v>
      </c>
      <c r="B81" s="59" t="s">
        <v>149</v>
      </c>
      <c r="C81" s="60"/>
      <c r="D81" s="70"/>
      <c r="E81" s="70"/>
      <c r="F81" s="70"/>
      <c r="G81" s="70"/>
      <c r="H81" s="70"/>
      <c r="I81" s="70"/>
      <c r="J81" s="70"/>
      <c r="K81" s="74"/>
      <c r="L81" s="74"/>
      <c r="M81" s="74"/>
      <c r="N81" s="58"/>
      <c r="O81" s="58"/>
      <c r="P81" s="58"/>
      <c r="Q81" s="58"/>
      <c r="R81" s="58"/>
      <c r="S81" s="58"/>
      <c r="T81" s="2"/>
    </row>
    <row r="82" spans="1:20" ht="25.7" customHeight="1">
      <c r="A82" s="23" t="s">
        <v>151</v>
      </c>
      <c r="B82" s="59" t="s">
        <v>152</v>
      </c>
      <c r="C82" s="60"/>
      <c r="D82" s="70"/>
      <c r="E82" s="70"/>
      <c r="F82" s="70"/>
      <c r="G82" s="70"/>
      <c r="H82" s="70"/>
      <c r="I82" s="70"/>
      <c r="J82" s="70"/>
      <c r="K82" s="74"/>
      <c r="L82" s="74"/>
      <c r="M82" s="74"/>
      <c r="N82" s="58"/>
      <c r="O82" s="58"/>
      <c r="P82" s="58"/>
      <c r="Q82" s="58"/>
      <c r="R82" s="58"/>
      <c r="S82" s="58"/>
      <c r="T82" s="2"/>
    </row>
    <row r="83" spans="1:20" ht="15.2" customHeight="1">
      <c r="A83" s="23" t="s">
        <v>153</v>
      </c>
      <c r="B83" s="59" t="s">
        <v>149</v>
      </c>
      <c r="C83" s="60"/>
      <c r="D83" s="70"/>
      <c r="E83" s="70"/>
      <c r="F83" s="70"/>
      <c r="G83" s="70"/>
      <c r="H83" s="70"/>
      <c r="I83" s="70"/>
      <c r="J83" s="70"/>
      <c r="K83" s="74"/>
      <c r="L83" s="74"/>
      <c r="M83" s="74"/>
      <c r="N83" s="58"/>
      <c r="O83" s="58"/>
      <c r="P83" s="58"/>
      <c r="Q83" s="58"/>
      <c r="R83" s="58"/>
      <c r="S83" s="58"/>
      <c r="T83" s="2"/>
    </row>
    <row r="84" spans="1:20" ht="25.5">
      <c r="A84" s="23"/>
      <c r="B84" s="59"/>
      <c r="C84" s="60"/>
      <c r="D84" s="75" t="s">
        <v>154</v>
      </c>
      <c r="E84" s="76"/>
      <c r="F84" s="76"/>
      <c r="G84" s="76"/>
      <c r="H84" s="76"/>
      <c r="I84" s="76"/>
      <c r="J84" s="76"/>
      <c r="K84" s="24" t="s">
        <v>155</v>
      </c>
      <c r="L84" s="24" t="s">
        <v>34</v>
      </c>
      <c r="M84" s="24" t="s">
        <v>31</v>
      </c>
      <c r="N84" s="41">
        <f>N85</f>
        <v>7639000</v>
      </c>
      <c r="O84" s="41">
        <f>O85</f>
        <v>4137460.57</v>
      </c>
      <c r="P84" s="41">
        <v>0</v>
      </c>
      <c r="Q84" s="41">
        <f>Q85</f>
        <v>7568000</v>
      </c>
      <c r="R84" s="41">
        <f>R85</f>
        <v>8678000</v>
      </c>
      <c r="S84" s="41">
        <f>S85</f>
        <v>9951000</v>
      </c>
      <c r="T84" s="25"/>
    </row>
    <row r="85" spans="1:20" ht="12.75" customHeight="1">
      <c r="A85" s="26"/>
      <c r="B85" s="61"/>
      <c r="C85" s="62"/>
      <c r="D85" s="69" t="s">
        <v>156</v>
      </c>
      <c r="E85" s="70"/>
      <c r="F85" s="70"/>
      <c r="G85" s="70"/>
      <c r="H85" s="70"/>
      <c r="I85" s="70"/>
      <c r="J85" s="70"/>
      <c r="K85" s="73" t="s">
        <v>157</v>
      </c>
      <c r="L85" s="73" t="s">
        <v>34</v>
      </c>
      <c r="M85" s="73" t="s">
        <v>31</v>
      </c>
      <c r="N85" s="57">
        <v>7639000</v>
      </c>
      <c r="O85" s="57">
        <v>4137460.57</v>
      </c>
      <c r="P85" s="57">
        <v>0</v>
      </c>
      <c r="Q85" s="57">
        <v>7568000</v>
      </c>
      <c r="R85" s="57">
        <v>8678000</v>
      </c>
      <c r="S85" s="57">
        <v>9951000</v>
      </c>
      <c r="T85" s="2"/>
    </row>
    <row r="86" spans="1:20" ht="38.450000000000003" customHeight="1">
      <c r="A86" s="23" t="s">
        <v>158</v>
      </c>
      <c r="B86" s="59" t="s">
        <v>157</v>
      </c>
      <c r="C86" s="60"/>
      <c r="D86" s="70"/>
      <c r="E86" s="70"/>
      <c r="F86" s="70"/>
      <c r="G86" s="70"/>
      <c r="H86" s="70"/>
      <c r="I86" s="70"/>
      <c r="J86" s="70"/>
      <c r="K86" s="74"/>
      <c r="L86" s="74"/>
      <c r="M86" s="74"/>
      <c r="N86" s="58"/>
      <c r="O86" s="58"/>
      <c r="P86" s="58"/>
      <c r="Q86" s="58"/>
      <c r="R86" s="58"/>
      <c r="S86" s="58"/>
      <c r="T86" s="2"/>
    </row>
    <row r="87" spans="1:20" ht="51.2" customHeight="1">
      <c r="A87" s="23" t="s">
        <v>159</v>
      </c>
      <c r="B87" s="59" t="s">
        <v>160</v>
      </c>
      <c r="C87" s="60"/>
      <c r="D87" s="70"/>
      <c r="E87" s="70"/>
      <c r="F87" s="70"/>
      <c r="G87" s="70"/>
      <c r="H87" s="70"/>
      <c r="I87" s="70"/>
      <c r="J87" s="70"/>
      <c r="K87" s="74"/>
      <c r="L87" s="74"/>
      <c r="M87" s="74"/>
      <c r="N87" s="58"/>
      <c r="O87" s="58"/>
      <c r="P87" s="58"/>
      <c r="Q87" s="58"/>
      <c r="R87" s="58"/>
      <c r="S87" s="58"/>
      <c r="T87" s="2"/>
    </row>
    <row r="88" spans="1:20" ht="25.5">
      <c r="A88" s="23"/>
      <c r="B88" s="59"/>
      <c r="C88" s="60"/>
      <c r="D88" s="75" t="s">
        <v>161</v>
      </c>
      <c r="E88" s="76"/>
      <c r="F88" s="76"/>
      <c r="G88" s="76"/>
      <c r="H88" s="76"/>
      <c r="I88" s="76"/>
      <c r="J88" s="76"/>
      <c r="K88" s="24" t="s">
        <v>162</v>
      </c>
      <c r="L88" s="24" t="s">
        <v>34</v>
      </c>
      <c r="M88" s="24" t="s">
        <v>31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25"/>
    </row>
    <row r="89" spans="1:20" ht="12.75" customHeight="1">
      <c r="A89" s="26"/>
      <c r="B89" s="61"/>
      <c r="C89" s="62"/>
      <c r="D89" s="69" t="s">
        <v>163</v>
      </c>
      <c r="E89" s="70"/>
      <c r="F89" s="70"/>
      <c r="G89" s="70"/>
      <c r="H89" s="70"/>
      <c r="I89" s="70"/>
      <c r="J89" s="70"/>
      <c r="K89" s="73" t="s">
        <v>164</v>
      </c>
      <c r="L89" s="73" t="s">
        <v>34</v>
      </c>
      <c r="M89" s="73" t="s">
        <v>31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57">
        <v>0</v>
      </c>
      <c r="T89" s="2"/>
    </row>
    <row r="90" spans="1:20" ht="51.2" customHeight="1">
      <c r="A90" s="23" t="s">
        <v>165</v>
      </c>
      <c r="B90" s="59" t="s">
        <v>166</v>
      </c>
      <c r="C90" s="60"/>
      <c r="D90" s="70"/>
      <c r="E90" s="70"/>
      <c r="F90" s="70"/>
      <c r="G90" s="70"/>
      <c r="H90" s="70"/>
      <c r="I90" s="70"/>
      <c r="J90" s="70"/>
      <c r="K90" s="74"/>
      <c r="L90" s="74"/>
      <c r="M90" s="74"/>
      <c r="N90" s="58"/>
      <c r="O90" s="58"/>
      <c r="P90" s="58"/>
      <c r="Q90" s="58"/>
      <c r="R90" s="58"/>
      <c r="S90" s="58"/>
      <c r="T90" s="2"/>
    </row>
    <row r="91" spans="1:20" ht="15.2" customHeight="1">
      <c r="A91" s="23" t="s">
        <v>167</v>
      </c>
      <c r="B91" s="59" t="s">
        <v>164</v>
      </c>
      <c r="C91" s="60"/>
      <c r="D91" s="70"/>
      <c r="E91" s="70"/>
      <c r="F91" s="70"/>
      <c r="G91" s="70"/>
      <c r="H91" s="70"/>
      <c r="I91" s="70"/>
      <c r="J91" s="70"/>
      <c r="K91" s="74"/>
      <c r="L91" s="74"/>
      <c r="M91" s="74"/>
      <c r="N91" s="58"/>
      <c r="O91" s="58"/>
      <c r="P91" s="58"/>
      <c r="Q91" s="58"/>
      <c r="R91" s="58"/>
      <c r="S91" s="58"/>
      <c r="T91" s="2"/>
    </row>
    <row r="92" spans="1:20" ht="25.5">
      <c r="A92" s="23"/>
      <c r="B92" s="59"/>
      <c r="C92" s="60"/>
      <c r="D92" s="75" t="s">
        <v>168</v>
      </c>
      <c r="E92" s="76"/>
      <c r="F92" s="76"/>
      <c r="G92" s="76"/>
      <c r="H92" s="76"/>
      <c r="I92" s="76"/>
      <c r="J92" s="76"/>
      <c r="K92" s="24" t="s">
        <v>169</v>
      </c>
      <c r="L92" s="24" t="s">
        <v>34</v>
      </c>
      <c r="M92" s="24" t="s">
        <v>31</v>
      </c>
      <c r="N92" s="41">
        <f>N93</f>
        <v>8649000</v>
      </c>
      <c r="O92" s="41">
        <f>O93</f>
        <v>7454789.79</v>
      </c>
      <c r="P92" s="41">
        <v>0</v>
      </c>
      <c r="Q92" s="41">
        <f>Q93</f>
        <v>8697000</v>
      </c>
      <c r="R92" s="41">
        <f>R93</f>
        <v>9016000</v>
      </c>
      <c r="S92" s="41">
        <f>S93</f>
        <v>9384000</v>
      </c>
      <c r="T92" s="25"/>
    </row>
    <row r="93" spans="1:20" ht="25.5">
      <c r="A93" s="23"/>
      <c r="B93" s="59"/>
      <c r="C93" s="60"/>
      <c r="D93" s="75" t="s">
        <v>170</v>
      </c>
      <c r="E93" s="76"/>
      <c r="F93" s="76"/>
      <c r="G93" s="76"/>
      <c r="H93" s="76"/>
      <c r="I93" s="76"/>
      <c r="J93" s="76"/>
      <c r="K93" s="24" t="s">
        <v>171</v>
      </c>
      <c r="L93" s="24" t="s">
        <v>34</v>
      </c>
      <c r="M93" s="24" t="s">
        <v>31</v>
      </c>
      <c r="N93" s="41">
        <f>SUM(N94:N100)</f>
        <v>8649000</v>
      </c>
      <c r="O93" s="41">
        <f>SUM(O94:O100)</f>
        <v>7454789.79</v>
      </c>
      <c r="P93" s="41">
        <v>0</v>
      </c>
      <c r="Q93" s="41">
        <f>SUM(Q94:Q100)</f>
        <v>8697000</v>
      </c>
      <c r="R93" s="41">
        <f>SUM(R94:R100)</f>
        <v>9016000</v>
      </c>
      <c r="S93" s="41">
        <f>SUM(S94:S100)</f>
        <v>9384000</v>
      </c>
      <c r="T93" s="25"/>
    </row>
    <row r="94" spans="1:20" ht="12.75" customHeight="1">
      <c r="A94" s="26"/>
      <c r="B94" s="61"/>
      <c r="C94" s="62"/>
      <c r="D94" s="69" t="s">
        <v>172</v>
      </c>
      <c r="E94" s="70"/>
      <c r="F94" s="70"/>
      <c r="G94" s="70"/>
      <c r="H94" s="70"/>
      <c r="I94" s="70"/>
      <c r="J94" s="70"/>
      <c r="K94" s="73" t="s">
        <v>173</v>
      </c>
      <c r="L94" s="73" t="s">
        <v>34</v>
      </c>
      <c r="M94" s="73" t="s">
        <v>31</v>
      </c>
      <c r="N94" s="57">
        <v>8435000</v>
      </c>
      <c r="O94" s="57">
        <v>7414333.6900000004</v>
      </c>
      <c r="P94" s="57">
        <v>0</v>
      </c>
      <c r="Q94" s="57">
        <v>8600000</v>
      </c>
      <c r="R94" s="57">
        <v>8910000</v>
      </c>
      <c r="S94" s="57">
        <v>9260000</v>
      </c>
      <c r="T94" s="2"/>
    </row>
    <row r="95" spans="1:20" ht="25.7" customHeight="1">
      <c r="A95" s="23" t="s">
        <v>174</v>
      </c>
      <c r="B95" s="59" t="s">
        <v>173</v>
      </c>
      <c r="C95" s="60"/>
      <c r="D95" s="70"/>
      <c r="E95" s="70"/>
      <c r="F95" s="70"/>
      <c r="G95" s="70"/>
      <c r="H95" s="70"/>
      <c r="I95" s="70"/>
      <c r="J95" s="70"/>
      <c r="K95" s="74"/>
      <c r="L95" s="74"/>
      <c r="M95" s="74"/>
      <c r="N95" s="58"/>
      <c r="O95" s="58"/>
      <c r="P95" s="58"/>
      <c r="Q95" s="58"/>
      <c r="R95" s="58"/>
      <c r="S95" s="58"/>
      <c r="T95" s="2"/>
    </row>
    <row r="96" spans="1:20" ht="38.450000000000003" customHeight="1">
      <c r="A96" s="23" t="s">
        <v>175</v>
      </c>
      <c r="B96" s="59" t="s">
        <v>176</v>
      </c>
      <c r="C96" s="60"/>
      <c r="D96" s="70"/>
      <c r="E96" s="70"/>
      <c r="F96" s="70"/>
      <c r="G96" s="70"/>
      <c r="H96" s="70"/>
      <c r="I96" s="70"/>
      <c r="J96" s="70"/>
      <c r="K96" s="74"/>
      <c r="L96" s="74"/>
      <c r="M96" s="74"/>
      <c r="N96" s="58"/>
      <c r="O96" s="58"/>
      <c r="P96" s="58"/>
      <c r="Q96" s="58"/>
      <c r="R96" s="58"/>
      <c r="S96" s="58"/>
      <c r="T96" s="2"/>
    </row>
    <row r="97" spans="1:20" ht="25.7" customHeight="1">
      <c r="A97" s="23" t="s">
        <v>177</v>
      </c>
      <c r="B97" s="59" t="s">
        <v>173</v>
      </c>
      <c r="C97" s="60"/>
      <c r="D97" s="70"/>
      <c r="E97" s="70"/>
      <c r="F97" s="70"/>
      <c r="G97" s="70"/>
      <c r="H97" s="70"/>
      <c r="I97" s="70"/>
      <c r="J97" s="70"/>
      <c r="K97" s="74"/>
      <c r="L97" s="74"/>
      <c r="M97" s="74"/>
      <c r="N97" s="58"/>
      <c r="O97" s="58"/>
      <c r="P97" s="58"/>
      <c r="Q97" s="58"/>
      <c r="R97" s="58"/>
      <c r="S97" s="58"/>
      <c r="T97" s="2"/>
    </row>
    <row r="98" spans="1:20" ht="12.75" customHeight="1">
      <c r="A98" s="26"/>
      <c r="B98" s="61"/>
      <c r="C98" s="62"/>
      <c r="D98" s="69" t="s">
        <v>178</v>
      </c>
      <c r="E98" s="70"/>
      <c r="F98" s="70"/>
      <c r="G98" s="70"/>
      <c r="H98" s="70"/>
      <c r="I98" s="70"/>
      <c r="J98" s="70"/>
      <c r="K98" s="73" t="s">
        <v>179</v>
      </c>
      <c r="L98" s="73" t="s">
        <v>34</v>
      </c>
      <c r="M98" s="73" t="s">
        <v>31</v>
      </c>
      <c r="N98" s="57">
        <v>214000</v>
      </c>
      <c r="O98" s="57">
        <v>40456.1</v>
      </c>
      <c r="P98" s="57">
        <v>0</v>
      </c>
      <c r="Q98" s="57">
        <v>97000</v>
      </c>
      <c r="R98" s="57">
        <v>106000</v>
      </c>
      <c r="S98" s="57">
        <v>124000</v>
      </c>
      <c r="T98" s="2"/>
    </row>
    <row r="99" spans="1:20" ht="25.7" customHeight="1">
      <c r="A99" s="23" t="s">
        <v>180</v>
      </c>
      <c r="B99" s="59" t="s">
        <v>179</v>
      </c>
      <c r="C99" s="60"/>
      <c r="D99" s="70"/>
      <c r="E99" s="70"/>
      <c r="F99" s="70"/>
      <c r="G99" s="70"/>
      <c r="H99" s="70"/>
      <c r="I99" s="70"/>
      <c r="J99" s="70"/>
      <c r="K99" s="74"/>
      <c r="L99" s="74"/>
      <c r="M99" s="74"/>
      <c r="N99" s="58"/>
      <c r="O99" s="58"/>
      <c r="P99" s="58"/>
      <c r="Q99" s="58"/>
      <c r="R99" s="58"/>
      <c r="S99" s="58"/>
      <c r="T99" s="2"/>
    </row>
    <row r="100" spans="1:20" ht="38.450000000000003" customHeight="1">
      <c r="A100" s="23" t="s">
        <v>181</v>
      </c>
      <c r="B100" s="59" t="s">
        <v>182</v>
      </c>
      <c r="C100" s="60"/>
      <c r="D100" s="70"/>
      <c r="E100" s="70"/>
      <c r="F100" s="70"/>
      <c r="G100" s="70"/>
      <c r="H100" s="70"/>
      <c r="I100" s="70"/>
      <c r="J100" s="70"/>
      <c r="K100" s="74"/>
      <c r="L100" s="74"/>
      <c r="M100" s="74"/>
      <c r="N100" s="58"/>
      <c r="O100" s="58"/>
      <c r="P100" s="58"/>
      <c r="Q100" s="58"/>
      <c r="R100" s="58"/>
      <c r="S100" s="58"/>
      <c r="T100" s="2"/>
    </row>
    <row r="101" spans="1:20" ht="25.5">
      <c r="A101" s="23"/>
      <c r="B101" s="59"/>
      <c r="C101" s="60"/>
      <c r="D101" s="75" t="s">
        <v>183</v>
      </c>
      <c r="E101" s="76"/>
      <c r="F101" s="76"/>
      <c r="G101" s="76"/>
      <c r="H101" s="76"/>
      <c r="I101" s="76"/>
      <c r="J101" s="76"/>
      <c r="K101" s="24" t="s">
        <v>184</v>
      </c>
      <c r="L101" s="24" t="s">
        <v>34</v>
      </c>
      <c r="M101" s="24" t="s">
        <v>31</v>
      </c>
      <c r="N101" s="41">
        <f>N102+N107</f>
        <v>5092000</v>
      </c>
      <c r="O101" s="41">
        <f>O102+O107</f>
        <v>3823489.96</v>
      </c>
      <c r="P101" s="41">
        <v>0</v>
      </c>
      <c r="Q101" s="41">
        <f>Q102+Q107</f>
        <v>5394000</v>
      </c>
      <c r="R101" s="41">
        <f>R102+R107</f>
        <v>6027000</v>
      </c>
      <c r="S101" s="41">
        <f>S102+S107</f>
        <v>6734000</v>
      </c>
      <c r="T101" s="25"/>
    </row>
    <row r="102" spans="1:20" ht="25.5">
      <c r="A102" s="23"/>
      <c r="B102" s="59"/>
      <c r="C102" s="60"/>
      <c r="D102" s="75" t="s">
        <v>185</v>
      </c>
      <c r="E102" s="76"/>
      <c r="F102" s="76"/>
      <c r="G102" s="76"/>
      <c r="H102" s="76"/>
      <c r="I102" s="76"/>
      <c r="J102" s="76"/>
      <c r="K102" s="24" t="s">
        <v>186</v>
      </c>
      <c r="L102" s="24" t="s">
        <v>34</v>
      </c>
      <c r="M102" s="24" t="s">
        <v>31</v>
      </c>
      <c r="N102" s="41">
        <f>N103</f>
        <v>5057000</v>
      </c>
      <c r="O102" s="41">
        <f>O103</f>
        <v>3813489.96</v>
      </c>
      <c r="P102" s="41">
        <v>0</v>
      </c>
      <c r="Q102" s="41">
        <f>Q103</f>
        <v>5350000</v>
      </c>
      <c r="R102" s="41">
        <f>R103</f>
        <v>6002000</v>
      </c>
      <c r="S102" s="41">
        <f>S103</f>
        <v>6704000</v>
      </c>
      <c r="T102" s="25"/>
    </row>
    <row r="103" spans="1:20" ht="12.75" customHeight="1">
      <c r="A103" s="26"/>
      <c r="B103" s="61"/>
      <c r="C103" s="62"/>
      <c r="D103" s="69" t="s">
        <v>187</v>
      </c>
      <c r="E103" s="70"/>
      <c r="F103" s="70"/>
      <c r="G103" s="70"/>
      <c r="H103" s="70"/>
      <c r="I103" s="70"/>
      <c r="J103" s="70"/>
      <c r="K103" s="73" t="s">
        <v>188</v>
      </c>
      <c r="L103" s="73" t="s">
        <v>34</v>
      </c>
      <c r="M103" s="73" t="s">
        <v>31</v>
      </c>
      <c r="N103" s="57">
        <v>5057000</v>
      </c>
      <c r="O103" s="57">
        <v>3813489.96</v>
      </c>
      <c r="P103" s="57">
        <v>0</v>
      </c>
      <c r="Q103" s="57">
        <v>5350000</v>
      </c>
      <c r="R103" s="57">
        <v>6002000</v>
      </c>
      <c r="S103" s="57">
        <v>6704000</v>
      </c>
      <c r="T103" s="2"/>
    </row>
    <row r="104" spans="1:20" ht="51.2" customHeight="1">
      <c r="A104" s="23" t="s">
        <v>189</v>
      </c>
      <c r="B104" s="59" t="s">
        <v>190</v>
      </c>
      <c r="C104" s="60"/>
      <c r="D104" s="70"/>
      <c r="E104" s="70"/>
      <c r="F104" s="70"/>
      <c r="G104" s="70"/>
      <c r="H104" s="70"/>
      <c r="I104" s="70"/>
      <c r="J104" s="70"/>
      <c r="K104" s="74"/>
      <c r="L104" s="74"/>
      <c r="M104" s="74"/>
      <c r="N104" s="58"/>
      <c r="O104" s="58"/>
      <c r="P104" s="58"/>
      <c r="Q104" s="58"/>
      <c r="R104" s="58"/>
      <c r="S104" s="58"/>
      <c r="T104" s="2"/>
    </row>
    <row r="105" spans="1:20" ht="51.2" customHeight="1">
      <c r="A105" s="23" t="s">
        <v>191</v>
      </c>
      <c r="B105" s="59" t="s">
        <v>190</v>
      </c>
      <c r="C105" s="60"/>
      <c r="D105" s="70"/>
      <c r="E105" s="70"/>
      <c r="F105" s="70"/>
      <c r="G105" s="70"/>
      <c r="H105" s="70"/>
      <c r="I105" s="70"/>
      <c r="J105" s="70"/>
      <c r="K105" s="74"/>
      <c r="L105" s="74"/>
      <c r="M105" s="74"/>
      <c r="N105" s="58"/>
      <c r="O105" s="58"/>
      <c r="P105" s="58"/>
      <c r="Q105" s="58"/>
      <c r="R105" s="58"/>
      <c r="S105" s="58"/>
      <c r="T105" s="2"/>
    </row>
    <row r="106" spans="1:20" ht="51.2" customHeight="1">
      <c r="A106" s="23" t="s">
        <v>192</v>
      </c>
      <c r="B106" s="59" t="s">
        <v>190</v>
      </c>
      <c r="C106" s="60"/>
      <c r="D106" s="70"/>
      <c r="E106" s="70"/>
      <c r="F106" s="70"/>
      <c r="G106" s="70"/>
      <c r="H106" s="70"/>
      <c r="I106" s="70"/>
      <c r="J106" s="70"/>
      <c r="K106" s="74"/>
      <c r="L106" s="74"/>
      <c r="M106" s="74"/>
      <c r="N106" s="58"/>
      <c r="O106" s="58"/>
      <c r="P106" s="58"/>
      <c r="Q106" s="58"/>
      <c r="R106" s="58"/>
      <c r="S106" s="58"/>
      <c r="T106" s="2"/>
    </row>
    <row r="107" spans="1:20" ht="63.75">
      <c r="A107" s="23"/>
      <c r="B107" s="59"/>
      <c r="C107" s="60"/>
      <c r="D107" s="75" t="s">
        <v>193</v>
      </c>
      <c r="E107" s="76"/>
      <c r="F107" s="76"/>
      <c r="G107" s="76"/>
      <c r="H107" s="76"/>
      <c r="I107" s="76"/>
      <c r="J107" s="76"/>
      <c r="K107" s="24" t="s">
        <v>194</v>
      </c>
      <c r="L107" s="24" t="s">
        <v>195</v>
      </c>
      <c r="M107" s="24" t="s">
        <v>31</v>
      </c>
      <c r="N107" s="41">
        <f>N108</f>
        <v>35000</v>
      </c>
      <c r="O107" s="41">
        <f>O108</f>
        <v>10000</v>
      </c>
      <c r="P107" s="41">
        <v>0</v>
      </c>
      <c r="Q107" s="41">
        <f>Q108</f>
        <v>44000</v>
      </c>
      <c r="R107" s="41">
        <f>R108</f>
        <v>25000</v>
      </c>
      <c r="S107" s="41">
        <f>S108</f>
        <v>30000</v>
      </c>
      <c r="T107" s="25"/>
    </row>
    <row r="108" spans="1:20" ht="12.75" customHeight="1">
      <c r="A108" s="26"/>
      <c r="B108" s="61"/>
      <c r="C108" s="62"/>
      <c r="D108" s="69" t="s">
        <v>196</v>
      </c>
      <c r="E108" s="70"/>
      <c r="F108" s="70"/>
      <c r="G108" s="70"/>
      <c r="H108" s="70"/>
      <c r="I108" s="70"/>
      <c r="J108" s="70"/>
      <c r="K108" s="73" t="s">
        <v>197</v>
      </c>
      <c r="L108" s="73" t="s">
        <v>195</v>
      </c>
      <c r="M108" s="73" t="s">
        <v>31</v>
      </c>
      <c r="N108" s="57">
        <v>35000</v>
      </c>
      <c r="O108" s="57">
        <v>10000</v>
      </c>
      <c r="P108" s="57">
        <v>0</v>
      </c>
      <c r="Q108" s="57">
        <v>44000</v>
      </c>
      <c r="R108" s="57">
        <v>25000</v>
      </c>
      <c r="S108" s="57">
        <v>30000</v>
      </c>
      <c r="T108" s="2"/>
    </row>
    <row r="109" spans="1:20" ht="25.7" customHeight="1">
      <c r="A109" s="23" t="s">
        <v>198</v>
      </c>
      <c r="B109" s="59" t="s">
        <v>199</v>
      </c>
      <c r="C109" s="60"/>
      <c r="D109" s="70"/>
      <c r="E109" s="70"/>
      <c r="F109" s="70"/>
      <c r="G109" s="70"/>
      <c r="H109" s="70"/>
      <c r="I109" s="70"/>
      <c r="J109" s="70"/>
      <c r="K109" s="74"/>
      <c r="L109" s="74"/>
      <c r="M109" s="74"/>
      <c r="N109" s="58"/>
      <c r="O109" s="58"/>
      <c r="P109" s="58"/>
      <c r="Q109" s="58"/>
      <c r="R109" s="58"/>
      <c r="S109" s="58"/>
      <c r="T109" s="2"/>
    </row>
    <row r="110" spans="1:20" ht="63.75">
      <c r="A110" s="23"/>
      <c r="B110" s="59"/>
      <c r="C110" s="60"/>
      <c r="D110" s="75" t="s">
        <v>200</v>
      </c>
      <c r="E110" s="76"/>
      <c r="F110" s="76"/>
      <c r="G110" s="76"/>
      <c r="H110" s="76"/>
      <c r="I110" s="76"/>
      <c r="J110" s="76"/>
      <c r="K110" s="24" t="s">
        <v>201</v>
      </c>
      <c r="L110" s="24" t="s">
        <v>195</v>
      </c>
      <c r="M110" s="24" t="s">
        <v>31</v>
      </c>
      <c r="N110" s="41">
        <f>N111+N122</f>
        <v>4457000</v>
      </c>
      <c r="O110" s="41">
        <f>O111+O122</f>
        <v>3246388.1199999996</v>
      </c>
      <c r="P110" s="41">
        <v>0</v>
      </c>
      <c r="Q110" s="41">
        <f>Q111+Q122</f>
        <v>2151000</v>
      </c>
      <c r="R110" s="41">
        <f>R111+R122</f>
        <v>2176000</v>
      </c>
      <c r="S110" s="41">
        <f>S111+S122</f>
        <v>2034000</v>
      </c>
      <c r="T110" s="25"/>
    </row>
    <row r="111" spans="1:20" ht="63.75">
      <c r="A111" s="23"/>
      <c r="B111" s="59"/>
      <c r="C111" s="60"/>
      <c r="D111" s="75" t="s">
        <v>202</v>
      </c>
      <c r="E111" s="76"/>
      <c r="F111" s="76"/>
      <c r="G111" s="76"/>
      <c r="H111" s="76"/>
      <c r="I111" s="76"/>
      <c r="J111" s="76"/>
      <c r="K111" s="24" t="s">
        <v>203</v>
      </c>
      <c r="L111" s="24" t="s">
        <v>195</v>
      </c>
      <c r="M111" s="24" t="s">
        <v>31</v>
      </c>
      <c r="N111" s="41">
        <f>SUM(N112:N121)</f>
        <v>4437000</v>
      </c>
      <c r="O111" s="41">
        <f>SUM(O112:O121)</f>
        <v>3226708.03</v>
      </c>
      <c r="P111" s="41">
        <v>0</v>
      </c>
      <c r="Q111" s="41">
        <f>SUM(Q112:Q121)</f>
        <v>2118000</v>
      </c>
      <c r="R111" s="41">
        <f>SUM(R112:R121)</f>
        <v>2141000</v>
      </c>
      <c r="S111" s="41">
        <f>SUM(S112:S121)</f>
        <v>1997000</v>
      </c>
      <c r="T111" s="25"/>
    </row>
    <row r="112" spans="1:20" ht="12.75" customHeight="1">
      <c r="A112" s="26"/>
      <c r="B112" s="61"/>
      <c r="C112" s="62"/>
      <c r="D112" s="69" t="s">
        <v>204</v>
      </c>
      <c r="E112" s="70"/>
      <c r="F112" s="70"/>
      <c r="G112" s="70"/>
      <c r="H112" s="70"/>
      <c r="I112" s="70"/>
      <c r="J112" s="70"/>
      <c r="K112" s="71" t="s">
        <v>205</v>
      </c>
      <c r="L112" s="73" t="s">
        <v>195</v>
      </c>
      <c r="M112" s="73" t="s">
        <v>31</v>
      </c>
      <c r="N112" s="57">
        <v>420000</v>
      </c>
      <c r="O112" s="57">
        <v>423025.27</v>
      </c>
      <c r="P112" s="57">
        <v>0</v>
      </c>
      <c r="Q112" s="57">
        <v>100000</v>
      </c>
      <c r="R112" s="57">
        <v>100000</v>
      </c>
      <c r="S112" s="57">
        <v>100000</v>
      </c>
      <c r="T112" s="2"/>
    </row>
    <row r="113" spans="1:20" ht="106.5" customHeight="1">
      <c r="A113" s="23" t="s">
        <v>206</v>
      </c>
      <c r="B113" s="63" t="s">
        <v>205</v>
      </c>
      <c r="C113" s="64"/>
      <c r="D113" s="70"/>
      <c r="E113" s="70"/>
      <c r="F113" s="70"/>
      <c r="G113" s="70"/>
      <c r="H113" s="70"/>
      <c r="I113" s="70"/>
      <c r="J113" s="70"/>
      <c r="K113" s="72"/>
      <c r="L113" s="74"/>
      <c r="M113" s="74"/>
      <c r="N113" s="58"/>
      <c r="O113" s="58"/>
      <c r="P113" s="58"/>
      <c r="Q113" s="58"/>
      <c r="R113" s="58"/>
      <c r="S113" s="58"/>
      <c r="T113" s="2"/>
    </row>
    <row r="114" spans="1:20" ht="12.75" customHeight="1">
      <c r="A114" s="26"/>
      <c r="B114" s="61"/>
      <c r="C114" s="62"/>
      <c r="D114" s="69" t="s">
        <v>207</v>
      </c>
      <c r="E114" s="70"/>
      <c r="F114" s="70"/>
      <c r="G114" s="70"/>
      <c r="H114" s="70"/>
      <c r="I114" s="70"/>
      <c r="J114" s="70"/>
      <c r="K114" s="71" t="s">
        <v>208</v>
      </c>
      <c r="L114" s="73" t="s">
        <v>195</v>
      </c>
      <c r="M114" s="73" t="s">
        <v>31</v>
      </c>
      <c r="N114" s="57">
        <v>3122000</v>
      </c>
      <c r="O114" s="57">
        <v>1539986.41</v>
      </c>
      <c r="P114" s="57">
        <v>0</v>
      </c>
      <c r="Q114" s="57">
        <v>900000</v>
      </c>
      <c r="R114" s="57">
        <v>900000</v>
      </c>
      <c r="S114" s="57">
        <v>900000</v>
      </c>
      <c r="T114" s="2"/>
    </row>
    <row r="115" spans="1:20" ht="89.45" customHeight="1">
      <c r="A115" s="23" t="s">
        <v>209</v>
      </c>
      <c r="B115" s="63" t="s">
        <v>208</v>
      </c>
      <c r="C115" s="64"/>
      <c r="D115" s="70"/>
      <c r="E115" s="70"/>
      <c r="F115" s="70"/>
      <c r="G115" s="70"/>
      <c r="H115" s="70"/>
      <c r="I115" s="70"/>
      <c r="J115" s="70"/>
      <c r="K115" s="72"/>
      <c r="L115" s="74"/>
      <c r="M115" s="74"/>
      <c r="N115" s="58"/>
      <c r="O115" s="58"/>
      <c r="P115" s="58"/>
      <c r="Q115" s="58"/>
      <c r="R115" s="58"/>
      <c r="S115" s="58"/>
      <c r="T115" s="2"/>
    </row>
    <row r="116" spans="1:20" ht="12.75" customHeight="1">
      <c r="A116" s="26"/>
      <c r="B116" s="61"/>
      <c r="C116" s="62"/>
      <c r="D116" s="69" t="s">
        <v>210</v>
      </c>
      <c r="E116" s="70"/>
      <c r="F116" s="70"/>
      <c r="G116" s="70"/>
      <c r="H116" s="70"/>
      <c r="I116" s="70"/>
      <c r="J116" s="70"/>
      <c r="K116" s="73" t="s">
        <v>211</v>
      </c>
      <c r="L116" s="73" t="s">
        <v>195</v>
      </c>
      <c r="M116" s="73" t="s">
        <v>31</v>
      </c>
      <c r="N116" s="57">
        <v>0</v>
      </c>
      <c r="O116" s="57">
        <v>611401.74</v>
      </c>
      <c r="P116" s="57">
        <v>0</v>
      </c>
      <c r="Q116" s="57">
        <v>100000</v>
      </c>
      <c r="R116" s="57">
        <v>100000</v>
      </c>
      <c r="S116" s="57">
        <v>100000</v>
      </c>
      <c r="T116" s="2"/>
    </row>
    <row r="117" spans="1:20" ht="76.7" customHeight="1">
      <c r="A117" s="23" t="s">
        <v>212</v>
      </c>
      <c r="B117" s="59" t="s">
        <v>211</v>
      </c>
      <c r="C117" s="60"/>
      <c r="D117" s="70"/>
      <c r="E117" s="70"/>
      <c r="F117" s="70"/>
      <c r="G117" s="70"/>
      <c r="H117" s="70"/>
      <c r="I117" s="70"/>
      <c r="J117" s="70"/>
      <c r="K117" s="74"/>
      <c r="L117" s="74"/>
      <c r="M117" s="74"/>
      <c r="N117" s="58"/>
      <c r="O117" s="58"/>
      <c r="P117" s="58"/>
      <c r="Q117" s="58"/>
      <c r="R117" s="58"/>
      <c r="S117" s="58"/>
      <c r="T117" s="2"/>
    </row>
    <row r="118" spans="1:20" ht="12.75" customHeight="1">
      <c r="A118" s="26"/>
      <c r="B118" s="61"/>
      <c r="C118" s="62"/>
      <c r="D118" s="69" t="s">
        <v>213</v>
      </c>
      <c r="E118" s="70"/>
      <c r="F118" s="70"/>
      <c r="G118" s="70"/>
      <c r="H118" s="70"/>
      <c r="I118" s="70"/>
      <c r="J118" s="70"/>
      <c r="K118" s="73" t="s">
        <v>214</v>
      </c>
      <c r="L118" s="73" t="s">
        <v>195</v>
      </c>
      <c r="M118" s="73" t="s">
        <v>31</v>
      </c>
      <c r="N118" s="57">
        <v>895000</v>
      </c>
      <c r="O118" s="57">
        <v>471262.46</v>
      </c>
      <c r="P118" s="57">
        <v>0</v>
      </c>
      <c r="Q118" s="57">
        <v>818000</v>
      </c>
      <c r="R118" s="57">
        <v>820000</v>
      </c>
      <c r="S118" s="57">
        <v>800000</v>
      </c>
      <c r="T118" s="2"/>
    </row>
    <row r="119" spans="1:20" ht="63.95" customHeight="1">
      <c r="A119" s="23" t="s">
        <v>215</v>
      </c>
      <c r="B119" s="59" t="s">
        <v>214</v>
      </c>
      <c r="C119" s="60"/>
      <c r="D119" s="70"/>
      <c r="E119" s="70"/>
      <c r="F119" s="70"/>
      <c r="G119" s="70"/>
      <c r="H119" s="70"/>
      <c r="I119" s="70"/>
      <c r="J119" s="70"/>
      <c r="K119" s="74"/>
      <c r="L119" s="74"/>
      <c r="M119" s="74"/>
      <c r="N119" s="58"/>
      <c r="O119" s="58"/>
      <c r="P119" s="58"/>
      <c r="Q119" s="58"/>
      <c r="R119" s="58"/>
      <c r="S119" s="58"/>
      <c r="T119" s="2"/>
    </row>
    <row r="120" spans="1:20" ht="12.75" customHeight="1">
      <c r="A120" s="26"/>
      <c r="B120" s="61"/>
      <c r="C120" s="62"/>
      <c r="D120" s="69" t="s">
        <v>216</v>
      </c>
      <c r="E120" s="70"/>
      <c r="F120" s="70"/>
      <c r="G120" s="70"/>
      <c r="H120" s="70"/>
      <c r="I120" s="70"/>
      <c r="J120" s="70"/>
      <c r="K120" s="73" t="s">
        <v>217</v>
      </c>
      <c r="L120" s="73" t="s">
        <v>195</v>
      </c>
      <c r="M120" s="73" t="s">
        <v>31</v>
      </c>
      <c r="N120" s="57">
        <v>0</v>
      </c>
      <c r="O120" s="57">
        <v>181032.15</v>
      </c>
      <c r="P120" s="57">
        <v>0</v>
      </c>
      <c r="Q120" s="57">
        <v>200000</v>
      </c>
      <c r="R120" s="57">
        <v>221000</v>
      </c>
      <c r="S120" s="57">
        <v>97000</v>
      </c>
      <c r="T120" s="2"/>
    </row>
    <row r="121" spans="1:20" ht="38.450000000000003" customHeight="1">
      <c r="A121" s="23" t="s">
        <v>218</v>
      </c>
      <c r="B121" s="59" t="s">
        <v>217</v>
      </c>
      <c r="C121" s="60"/>
      <c r="D121" s="70"/>
      <c r="E121" s="70"/>
      <c r="F121" s="70"/>
      <c r="G121" s="70"/>
      <c r="H121" s="70"/>
      <c r="I121" s="70"/>
      <c r="J121" s="70"/>
      <c r="K121" s="74"/>
      <c r="L121" s="74"/>
      <c r="M121" s="74"/>
      <c r="N121" s="58"/>
      <c r="O121" s="58"/>
      <c r="P121" s="58"/>
      <c r="Q121" s="58"/>
      <c r="R121" s="58"/>
      <c r="S121" s="58"/>
      <c r="T121" s="2"/>
    </row>
    <row r="122" spans="1:20" ht="63.75">
      <c r="A122" s="23"/>
      <c r="B122" s="59"/>
      <c r="C122" s="60"/>
      <c r="D122" s="75" t="s">
        <v>219</v>
      </c>
      <c r="E122" s="76"/>
      <c r="F122" s="76"/>
      <c r="G122" s="76"/>
      <c r="H122" s="76"/>
      <c r="I122" s="76"/>
      <c r="J122" s="76"/>
      <c r="K122" s="24" t="s">
        <v>220</v>
      </c>
      <c r="L122" s="24" t="s">
        <v>195</v>
      </c>
      <c r="M122" s="24" t="s">
        <v>31</v>
      </c>
      <c r="N122" s="41">
        <f>N123</f>
        <v>20000</v>
      </c>
      <c r="O122" s="41">
        <f>O123</f>
        <v>19680.09</v>
      </c>
      <c r="P122" s="41">
        <v>0</v>
      </c>
      <c r="Q122" s="41">
        <f>Q123</f>
        <v>33000</v>
      </c>
      <c r="R122" s="41">
        <f>R123</f>
        <v>35000</v>
      </c>
      <c r="S122" s="41">
        <f>S123</f>
        <v>37000</v>
      </c>
      <c r="T122" s="25"/>
    </row>
    <row r="123" spans="1:20" ht="12.75" customHeight="1">
      <c r="A123" s="26"/>
      <c r="B123" s="61"/>
      <c r="C123" s="62"/>
      <c r="D123" s="69" t="s">
        <v>221</v>
      </c>
      <c r="E123" s="70"/>
      <c r="F123" s="70"/>
      <c r="G123" s="70"/>
      <c r="H123" s="70"/>
      <c r="I123" s="70"/>
      <c r="J123" s="70"/>
      <c r="K123" s="73" t="s">
        <v>222</v>
      </c>
      <c r="L123" s="73" t="s">
        <v>195</v>
      </c>
      <c r="M123" s="73" t="s">
        <v>31</v>
      </c>
      <c r="N123" s="57">
        <v>20000</v>
      </c>
      <c r="O123" s="57">
        <v>19680.09</v>
      </c>
      <c r="P123" s="57">
        <v>0</v>
      </c>
      <c r="Q123" s="57">
        <v>33000</v>
      </c>
      <c r="R123" s="57">
        <v>35000</v>
      </c>
      <c r="S123" s="57">
        <v>37000</v>
      </c>
      <c r="T123" s="2"/>
    </row>
    <row r="124" spans="1:20" ht="89.45" customHeight="1">
      <c r="A124" s="23" t="s">
        <v>223</v>
      </c>
      <c r="B124" s="59" t="s">
        <v>222</v>
      </c>
      <c r="C124" s="60"/>
      <c r="D124" s="70"/>
      <c r="E124" s="70"/>
      <c r="F124" s="70"/>
      <c r="G124" s="70"/>
      <c r="H124" s="70"/>
      <c r="I124" s="70"/>
      <c r="J124" s="70"/>
      <c r="K124" s="74"/>
      <c r="L124" s="74"/>
      <c r="M124" s="74"/>
      <c r="N124" s="58"/>
      <c r="O124" s="58"/>
      <c r="P124" s="58"/>
      <c r="Q124" s="58"/>
      <c r="R124" s="58"/>
      <c r="S124" s="58"/>
      <c r="T124" s="2"/>
    </row>
    <row r="125" spans="1:20" ht="76.5">
      <c r="A125" s="23"/>
      <c r="B125" s="59"/>
      <c r="C125" s="60"/>
      <c r="D125" s="75" t="s">
        <v>224</v>
      </c>
      <c r="E125" s="76"/>
      <c r="F125" s="76"/>
      <c r="G125" s="76"/>
      <c r="H125" s="76"/>
      <c r="I125" s="76"/>
      <c r="J125" s="76"/>
      <c r="K125" s="24" t="s">
        <v>225</v>
      </c>
      <c r="L125" s="24" t="s">
        <v>226</v>
      </c>
      <c r="M125" s="24" t="s">
        <v>31</v>
      </c>
      <c r="N125" s="41">
        <f>N126</f>
        <v>1703000</v>
      </c>
      <c r="O125" s="41">
        <f>O126</f>
        <v>1718542.27</v>
      </c>
      <c r="P125" s="41">
        <v>0</v>
      </c>
      <c r="Q125" s="41">
        <f>Q126</f>
        <v>1921000</v>
      </c>
      <c r="R125" s="41">
        <f>R126</f>
        <v>1936000</v>
      </c>
      <c r="S125" s="41">
        <f>S126</f>
        <v>1952000</v>
      </c>
      <c r="T125" s="25"/>
    </row>
    <row r="126" spans="1:20" ht="76.5">
      <c r="A126" s="23"/>
      <c r="B126" s="59"/>
      <c r="C126" s="60"/>
      <c r="D126" s="75" t="s">
        <v>227</v>
      </c>
      <c r="E126" s="76"/>
      <c r="F126" s="76"/>
      <c r="G126" s="76"/>
      <c r="H126" s="76"/>
      <c r="I126" s="76"/>
      <c r="J126" s="76"/>
      <c r="K126" s="24" t="s">
        <v>228</v>
      </c>
      <c r="L126" s="24" t="s">
        <v>226</v>
      </c>
      <c r="M126" s="24" t="s">
        <v>31</v>
      </c>
      <c r="N126" s="41">
        <f>SUM(N127:N134)</f>
        <v>1703000</v>
      </c>
      <c r="O126" s="41">
        <f>SUM(O127:O134)</f>
        <v>1718542.27</v>
      </c>
      <c r="P126" s="41">
        <v>0</v>
      </c>
      <c r="Q126" s="41">
        <f>SUM(Q127:Q134)</f>
        <v>1921000</v>
      </c>
      <c r="R126" s="41">
        <f>SUM(R127:R134)</f>
        <v>1936000</v>
      </c>
      <c r="S126" s="41">
        <f>SUM(S127:S134)</f>
        <v>1952000</v>
      </c>
      <c r="T126" s="25"/>
    </row>
    <row r="127" spans="1:20" ht="12.75" customHeight="1">
      <c r="A127" s="26"/>
      <c r="B127" s="61"/>
      <c r="C127" s="62"/>
      <c r="D127" s="69" t="s">
        <v>229</v>
      </c>
      <c r="E127" s="70"/>
      <c r="F127" s="70"/>
      <c r="G127" s="70"/>
      <c r="H127" s="70"/>
      <c r="I127" s="70"/>
      <c r="J127" s="70"/>
      <c r="K127" s="73" t="s">
        <v>230</v>
      </c>
      <c r="L127" s="73" t="s">
        <v>226</v>
      </c>
      <c r="M127" s="73" t="s">
        <v>31</v>
      </c>
      <c r="N127" s="57">
        <v>60000</v>
      </c>
      <c r="O127" s="57">
        <v>173594.84</v>
      </c>
      <c r="P127" s="57">
        <v>0</v>
      </c>
      <c r="Q127" s="57">
        <v>180000</v>
      </c>
      <c r="R127" s="57">
        <v>180000</v>
      </c>
      <c r="S127" s="57">
        <v>200000</v>
      </c>
      <c r="T127" s="2"/>
    </row>
    <row r="128" spans="1:20" ht="25.7" customHeight="1">
      <c r="A128" s="23" t="s">
        <v>231</v>
      </c>
      <c r="B128" s="59" t="s">
        <v>230</v>
      </c>
      <c r="C128" s="60"/>
      <c r="D128" s="70"/>
      <c r="E128" s="70"/>
      <c r="F128" s="70"/>
      <c r="G128" s="70"/>
      <c r="H128" s="70"/>
      <c r="I128" s="70"/>
      <c r="J128" s="70"/>
      <c r="K128" s="74"/>
      <c r="L128" s="74"/>
      <c r="M128" s="74"/>
      <c r="N128" s="58"/>
      <c r="O128" s="58"/>
      <c r="P128" s="58"/>
      <c r="Q128" s="58"/>
      <c r="R128" s="58"/>
      <c r="S128" s="58"/>
      <c r="T128" s="2"/>
    </row>
    <row r="129" spans="1:20" ht="12.75" customHeight="1">
      <c r="A129" s="26"/>
      <c r="B129" s="61"/>
      <c r="C129" s="62"/>
      <c r="D129" s="69" t="s">
        <v>232</v>
      </c>
      <c r="E129" s="70"/>
      <c r="F129" s="70"/>
      <c r="G129" s="70"/>
      <c r="H129" s="70"/>
      <c r="I129" s="70"/>
      <c r="J129" s="70"/>
      <c r="K129" s="73" t="s">
        <v>233</v>
      </c>
      <c r="L129" s="73" t="s">
        <v>226</v>
      </c>
      <c r="M129" s="73" t="s">
        <v>31</v>
      </c>
      <c r="N129" s="57">
        <v>7000</v>
      </c>
      <c r="O129" s="57">
        <v>49562.52</v>
      </c>
      <c r="P129" s="57">
        <v>0</v>
      </c>
      <c r="Q129" s="57">
        <v>51000</v>
      </c>
      <c r="R129" s="57">
        <v>56000</v>
      </c>
      <c r="S129" s="57">
        <v>52000</v>
      </c>
      <c r="T129" s="2"/>
    </row>
    <row r="130" spans="1:20" ht="25.7" customHeight="1">
      <c r="A130" s="23" t="s">
        <v>234</v>
      </c>
      <c r="B130" s="59" t="s">
        <v>235</v>
      </c>
      <c r="C130" s="60"/>
      <c r="D130" s="70"/>
      <c r="E130" s="70"/>
      <c r="F130" s="70"/>
      <c r="G130" s="70"/>
      <c r="H130" s="70"/>
      <c r="I130" s="70"/>
      <c r="J130" s="70"/>
      <c r="K130" s="74"/>
      <c r="L130" s="74"/>
      <c r="M130" s="74"/>
      <c r="N130" s="58"/>
      <c r="O130" s="58"/>
      <c r="P130" s="58"/>
      <c r="Q130" s="58"/>
      <c r="R130" s="58"/>
      <c r="S130" s="58"/>
      <c r="T130" s="2"/>
    </row>
    <row r="131" spans="1:20" ht="12.75" customHeight="1">
      <c r="A131" s="26"/>
      <c r="B131" s="61"/>
      <c r="C131" s="62"/>
      <c r="D131" s="69" t="s">
        <v>236</v>
      </c>
      <c r="E131" s="70"/>
      <c r="F131" s="70"/>
      <c r="G131" s="70"/>
      <c r="H131" s="70"/>
      <c r="I131" s="70"/>
      <c r="J131" s="70"/>
      <c r="K131" s="73" t="s">
        <v>237</v>
      </c>
      <c r="L131" s="73" t="s">
        <v>226</v>
      </c>
      <c r="M131" s="73" t="s">
        <v>31</v>
      </c>
      <c r="N131" s="57">
        <v>700000</v>
      </c>
      <c r="O131" s="57">
        <v>689939.76</v>
      </c>
      <c r="P131" s="57">
        <v>0</v>
      </c>
      <c r="Q131" s="57">
        <v>690000</v>
      </c>
      <c r="R131" s="57">
        <v>700000</v>
      </c>
      <c r="S131" s="57">
        <v>700000</v>
      </c>
      <c r="T131" s="2"/>
    </row>
    <row r="132" spans="1:20" ht="15.2" customHeight="1">
      <c r="A132" s="23" t="s">
        <v>238</v>
      </c>
      <c r="B132" s="59" t="s">
        <v>239</v>
      </c>
      <c r="C132" s="60"/>
      <c r="D132" s="70"/>
      <c r="E132" s="70"/>
      <c r="F132" s="70"/>
      <c r="G132" s="70"/>
      <c r="H132" s="70"/>
      <c r="I132" s="70"/>
      <c r="J132" s="70"/>
      <c r="K132" s="74"/>
      <c r="L132" s="74"/>
      <c r="M132" s="74"/>
      <c r="N132" s="58"/>
      <c r="O132" s="58"/>
      <c r="P132" s="58"/>
      <c r="Q132" s="58"/>
      <c r="R132" s="58"/>
      <c r="S132" s="58"/>
      <c r="T132" s="2"/>
    </row>
    <row r="133" spans="1:20" ht="12.75" customHeight="1">
      <c r="A133" s="26"/>
      <c r="B133" s="61"/>
      <c r="C133" s="62"/>
      <c r="D133" s="69" t="s">
        <v>240</v>
      </c>
      <c r="E133" s="70"/>
      <c r="F133" s="70"/>
      <c r="G133" s="70"/>
      <c r="H133" s="70"/>
      <c r="I133" s="70"/>
      <c r="J133" s="70"/>
      <c r="K133" s="73" t="s">
        <v>241</v>
      </c>
      <c r="L133" s="73" t="s">
        <v>226</v>
      </c>
      <c r="M133" s="73" t="s">
        <v>31</v>
      </c>
      <c r="N133" s="57">
        <v>936000</v>
      </c>
      <c r="O133" s="57">
        <v>805445.15</v>
      </c>
      <c r="P133" s="57">
        <v>0</v>
      </c>
      <c r="Q133" s="57">
        <v>1000000</v>
      </c>
      <c r="R133" s="57">
        <v>1000000</v>
      </c>
      <c r="S133" s="57">
        <v>1000000</v>
      </c>
      <c r="T133" s="2"/>
    </row>
    <row r="134" spans="1:20" ht="25.7" customHeight="1">
      <c r="A134" s="23" t="s">
        <v>242</v>
      </c>
      <c r="B134" s="59" t="s">
        <v>243</v>
      </c>
      <c r="C134" s="60"/>
      <c r="D134" s="70"/>
      <c r="E134" s="70"/>
      <c r="F134" s="70"/>
      <c r="G134" s="70"/>
      <c r="H134" s="70"/>
      <c r="I134" s="70"/>
      <c r="J134" s="70"/>
      <c r="K134" s="74"/>
      <c r="L134" s="74"/>
      <c r="M134" s="74"/>
      <c r="N134" s="58"/>
      <c r="O134" s="58"/>
      <c r="P134" s="58"/>
      <c r="Q134" s="58"/>
      <c r="R134" s="58"/>
      <c r="S134" s="58"/>
      <c r="T134" s="2"/>
    </row>
    <row r="135" spans="1:20" ht="63.75">
      <c r="A135" s="23"/>
      <c r="B135" s="59"/>
      <c r="C135" s="60"/>
      <c r="D135" s="75" t="s">
        <v>244</v>
      </c>
      <c r="E135" s="76"/>
      <c r="F135" s="76"/>
      <c r="G135" s="76"/>
      <c r="H135" s="76"/>
      <c r="I135" s="76"/>
      <c r="J135" s="76"/>
      <c r="K135" s="24" t="s">
        <v>245</v>
      </c>
      <c r="L135" s="24" t="s">
        <v>195</v>
      </c>
      <c r="M135" s="24" t="s">
        <v>31</v>
      </c>
      <c r="N135" s="41">
        <f>N136+N144</f>
        <v>20492208.34</v>
      </c>
      <c r="O135" s="41">
        <f>O136+O144</f>
        <v>14497890.1</v>
      </c>
      <c r="P135" s="41">
        <v>0</v>
      </c>
      <c r="Q135" s="41">
        <f>Q136+Q144</f>
        <v>20855000</v>
      </c>
      <c r="R135" s="41">
        <f>R136+R144</f>
        <v>22479000</v>
      </c>
      <c r="S135" s="41">
        <f>S136+S144</f>
        <v>24229000</v>
      </c>
      <c r="T135" s="25"/>
    </row>
    <row r="136" spans="1:20" ht="63.75">
      <c r="A136" s="23"/>
      <c r="B136" s="59"/>
      <c r="C136" s="60"/>
      <c r="D136" s="75" t="s">
        <v>246</v>
      </c>
      <c r="E136" s="76"/>
      <c r="F136" s="76"/>
      <c r="G136" s="76"/>
      <c r="H136" s="76"/>
      <c r="I136" s="76"/>
      <c r="J136" s="76"/>
      <c r="K136" s="24" t="s">
        <v>247</v>
      </c>
      <c r="L136" s="24" t="s">
        <v>195</v>
      </c>
      <c r="M136" s="24" t="s">
        <v>31</v>
      </c>
      <c r="N136" s="41">
        <f>N137</f>
        <v>20489000</v>
      </c>
      <c r="O136" s="41">
        <f>O137</f>
        <v>14488738.07</v>
      </c>
      <c r="P136" s="41">
        <v>0</v>
      </c>
      <c r="Q136" s="41">
        <f>Q137</f>
        <v>20855000</v>
      </c>
      <c r="R136" s="41">
        <f>R137</f>
        <v>22479000</v>
      </c>
      <c r="S136" s="41">
        <f>S137</f>
        <v>24229000</v>
      </c>
      <c r="T136" s="25"/>
    </row>
    <row r="137" spans="1:20" ht="12.75" customHeight="1">
      <c r="A137" s="26"/>
      <c r="B137" s="61"/>
      <c r="C137" s="62"/>
      <c r="D137" s="69" t="s">
        <v>248</v>
      </c>
      <c r="E137" s="70"/>
      <c r="F137" s="70"/>
      <c r="G137" s="70"/>
      <c r="H137" s="70"/>
      <c r="I137" s="70"/>
      <c r="J137" s="70"/>
      <c r="K137" s="73" t="s">
        <v>249</v>
      </c>
      <c r="L137" s="73" t="s">
        <v>195</v>
      </c>
      <c r="M137" s="73" t="s">
        <v>31</v>
      </c>
      <c r="N137" s="57">
        <v>20489000</v>
      </c>
      <c r="O137" s="57">
        <v>14488738.07</v>
      </c>
      <c r="P137" s="57">
        <v>0</v>
      </c>
      <c r="Q137" s="57">
        <v>20855000</v>
      </c>
      <c r="R137" s="57">
        <v>22479000</v>
      </c>
      <c r="S137" s="57">
        <v>24229000</v>
      </c>
      <c r="T137" s="2"/>
    </row>
    <row r="138" spans="1:20" ht="76.7" customHeight="1">
      <c r="A138" s="23" t="s">
        <v>250</v>
      </c>
      <c r="B138" s="59" t="s">
        <v>251</v>
      </c>
      <c r="C138" s="60"/>
      <c r="D138" s="70"/>
      <c r="E138" s="70"/>
      <c r="F138" s="70"/>
      <c r="G138" s="70"/>
      <c r="H138" s="70"/>
      <c r="I138" s="70"/>
      <c r="J138" s="70"/>
      <c r="K138" s="74"/>
      <c r="L138" s="74"/>
      <c r="M138" s="74"/>
      <c r="N138" s="58"/>
      <c r="O138" s="58"/>
      <c r="P138" s="58"/>
      <c r="Q138" s="58"/>
      <c r="R138" s="58"/>
      <c r="S138" s="58"/>
      <c r="T138" s="2"/>
    </row>
    <row r="139" spans="1:20" ht="63.95" customHeight="1">
      <c r="A139" s="23" t="s">
        <v>252</v>
      </c>
      <c r="B139" s="59" t="s">
        <v>253</v>
      </c>
      <c r="C139" s="60"/>
      <c r="D139" s="70"/>
      <c r="E139" s="70"/>
      <c r="F139" s="70"/>
      <c r="G139" s="70"/>
      <c r="H139" s="70"/>
      <c r="I139" s="70"/>
      <c r="J139" s="70"/>
      <c r="K139" s="74"/>
      <c r="L139" s="74"/>
      <c r="M139" s="74"/>
      <c r="N139" s="58"/>
      <c r="O139" s="58"/>
      <c r="P139" s="58"/>
      <c r="Q139" s="58"/>
      <c r="R139" s="58"/>
      <c r="S139" s="58"/>
      <c r="T139" s="2"/>
    </row>
    <row r="140" spans="1:20" ht="76.7" customHeight="1">
      <c r="A140" s="23" t="s">
        <v>254</v>
      </c>
      <c r="B140" s="59" t="s">
        <v>255</v>
      </c>
      <c r="C140" s="60"/>
      <c r="D140" s="70"/>
      <c r="E140" s="70"/>
      <c r="F140" s="70"/>
      <c r="G140" s="70"/>
      <c r="H140" s="70"/>
      <c r="I140" s="70"/>
      <c r="J140" s="70"/>
      <c r="K140" s="74"/>
      <c r="L140" s="74"/>
      <c r="M140" s="74"/>
      <c r="N140" s="58"/>
      <c r="O140" s="58"/>
      <c r="P140" s="58"/>
      <c r="Q140" s="58"/>
      <c r="R140" s="58"/>
      <c r="S140" s="58"/>
      <c r="T140" s="2"/>
    </row>
    <row r="141" spans="1:20" ht="63.95" customHeight="1">
      <c r="A141" s="23" t="s">
        <v>256</v>
      </c>
      <c r="B141" s="59" t="s">
        <v>257</v>
      </c>
      <c r="C141" s="60"/>
      <c r="D141" s="70"/>
      <c r="E141" s="70"/>
      <c r="F141" s="70"/>
      <c r="G141" s="70"/>
      <c r="H141" s="70"/>
      <c r="I141" s="70"/>
      <c r="J141" s="70"/>
      <c r="K141" s="74"/>
      <c r="L141" s="74"/>
      <c r="M141" s="74"/>
      <c r="N141" s="58"/>
      <c r="O141" s="58"/>
      <c r="P141" s="58"/>
      <c r="Q141" s="58"/>
      <c r="R141" s="58"/>
      <c r="S141" s="58"/>
      <c r="T141" s="2"/>
    </row>
    <row r="142" spans="1:20" ht="63.95" customHeight="1">
      <c r="A142" s="23" t="s">
        <v>258</v>
      </c>
      <c r="B142" s="59" t="s">
        <v>259</v>
      </c>
      <c r="C142" s="60"/>
      <c r="D142" s="70"/>
      <c r="E142" s="70"/>
      <c r="F142" s="70"/>
      <c r="G142" s="70"/>
      <c r="H142" s="70"/>
      <c r="I142" s="70"/>
      <c r="J142" s="70"/>
      <c r="K142" s="74"/>
      <c r="L142" s="74"/>
      <c r="M142" s="74"/>
      <c r="N142" s="58"/>
      <c r="O142" s="58"/>
      <c r="P142" s="58"/>
      <c r="Q142" s="58"/>
      <c r="R142" s="58"/>
      <c r="S142" s="58"/>
      <c r="T142" s="2"/>
    </row>
    <row r="143" spans="1:20" ht="76.7" customHeight="1">
      <c r="A143" s="23" t="s">
        <v>260</v>
      </c>
      <c r="B143" s="59" t="s">
        <v>261</v>
      </c>
      <c r="C143" s="60"/>
      <c r="D143" s="70"/>
      <c r="E143" s="70"/>
      <c r="F143" s="70"/>
      <c r="G143" s="70"/>
      <c r="H143" s="70"/>
      <c r="I143" s="70"/>
      <c r="J143" s="70"/>
      <c r="K143" s="74"/>
      <c r="L143" s="74"/>
      <c r="M143" s="74"/>
      <c r="N143" s="58"/>
      <c r="O143" s="58"/>
      <c r="P143" s="58"/>
      <c r="Q143" s="58"/>
      <c r="R143" s="58"/>
      <c r="S143" s="58"/>
      <c r="T143" s="2"/>
    </row>
    <row r="144" spans="1:20" ht="63.75">
      <c r="A144" s="23"/>
      <c r="B144" s="59"/>
      <c r="C144" s="60"/>
      <c r="D144" s="75" t="s">
        <v>262</v>
      </c>
      <c r="E144" s="76"/>
      <c r="F144" s="76"/>
      <c r="G144" s="76"/>
      <c r="H144" s="76"/>
      <c r="I144" s="76"/>
      <c r="J144" s="76"/>
      <c r="K144" s="24" t="s">
        <v>263</v>
      </c>
      <c r="L144" s="24" t="s">
        <v>195</v>
      </c>
      <c r="M144" s="24" t="s">
        <v>31</v>
      </c>
      <c r="N144" s="41">
        <f>N145</f>
        <v>3208.34</v>
      </c>
      <c r="O144" s="41">
        <f>O145</f>
        <v>9152.0300000000007</v>
      </c>
      <c r="P144" s="41">
        <v>0</v>
      </c>
      <c r="Q144" s="41">
        <v>0</v>
      </c>
      <c r="R144" s="41">
        <v>0</v>
      </c>
      <c r="S144" s="41">
        <v>0</v>
      </c>
      <c r="T144" s="25"/>
    </row>
    <row r="145" spans="1:20" ht="12.75" customHeight="1">
      <c r="A145" s="26"/>
      <c r="B145" s="61"/>
      <c r="C145" s="62"/>
      <c r="D145" s="69" t="s">
        <v>264</v>
      </c>
      <c r="E145" s="70"/>
      <c r="F145" s="70"/>
      <c r="G145" s="70"/>
      <c r="H145" s="70"/>
      <c r="I145" s="70"/>
      <c r="J145" s="70"/>
      <c r="K145" s="73" t="s">
        <v>265</v>
      </c>
      <c r="L145" s="73" t="s">
        <v>195</v>
      </c>
      <c r="M145" s="73" t="s">
        <v>31</v>
      </c>
      <c r="N145" s="57">
        <v>3208.34</v>
      </c>
      <c r="O145" s="57">
        <v>9152.0300000000007</v>
      </c>
      <c r="P145" s="57">
        <v>0</v>
      </c>
      <c r="Q145" s="57">
        <v>0</v>
      </c>
      <c r="R145" s="57">
        <v>0</v>
      </c>
      <c r="S145" s="57">
        <v>0</v>
      </c>
      <c r="T145" s="2"/>
    </row>
    <row r="146" spans="1:20" ht="38.450000000000003" customHeight="1">
      <c r="A146" s="23" t="s">
        <v>266</v>
      </c>
      <c r="B146" s="59" t="s">
        <v>267</v>
      </c>
      <c r="C146" s="60"/>
      <c r="D146" s="70"/>
      <c r="E146" s="70"/>
      <c r="F146" s="70"/>
      <c r="G146" s="70"/>
      <c r="H146" s="70"/>
      <c r="I146" s="70"/>
      <c r="J146" s="70"/>
      <c r="K146" s="74"/>
      <c r="L146" s="74"/>
      <c r="M146" s="74"/>
      <c r="N146" s="58"/>
      <c r="O146" s="58"/>
      <c r="P146" s="58"/>
      <c r="Q146" s="58"/>
      <c r="R146" s="58"/>
      <c r="S146" s="58"/>
      <c r="T146" s="2"/>
    </row>
    <row r="147" spans="1:20" ht="25.7" customHeight="1">
      <c r="A147" s="23" t="s">
        <v>268</v>
      </c>
      <c r="B147" s="59" t="s">
        <v>269</v>
      </c>
      <c r="C147" s="60"/>
      <c r="D147" s="70"/>
      <c r="E147" s="70"/>
      <c r="F147" s="70"/>
      <c r="G147" s="70"/>
      <c r="H147" s="70"/>
      <c r="I147" s="70"/>
      <c r="J147" s="70"/>
      <c r="K147" s="74"/>
      <c r="L147" s="74"/>
      <c r="M147" s="74"/>
      <c r="N147" s="58"/>
      <c r="O147" s="58"/>
      <c r="P147" s="58"/>
      <c r="Q147" s="58"/>
      <c r="R147" s="58"/>
      <c r="S147" s="58"/>
      <c r="T147" s="2"/>
    </row>
    <row r="148" spans="1:20" ht="63.75">
      <c r="A148" s="23"/>
      <c r="B148" s="59"/>
      <c r="C148" s="60"/>
      <c r="D148" s="75" t="s">
        <v>270</v>
      </c>
      <c r="E148" s="76"/>
      <c r="F148" s="76"/>
      <c r="G148" s="76"/>
      <c r="H148" s="76"/>
      <c r="I148" s="76"/>
      <c r="J148" s="76"/>
      <c r="K148" s="24" t="s">
        <v>271</v>
      </c>
      <c r="L148" s="24" t="s">
        <v>195</v>
      </c>
      <c r="M148" s="24" t="s">
        <v>31</v>
      </c>
      <c r="N148" s="41">
        <f>N149+N152</f>
        <v>2879000</v>
      </c>
      <c r="O148" s="41">
        <f>O149+O152</f>
        <v>2884978.9800000004</v>
      </c>
      <c r="P148" s="41">
        <v>0</v>
      </c>
      <c r="Q148" s="41">
        <f>Q149+Q152</f>
        <v>555000</v>
      </c>
      <c r="R148" s="41">
        <f>R149+R152</f>
        <v>300000</v>
      </c>
      <c r="S148" s="41">
        <f>S149+S152</f>
        <v>300000</v>
      </c>
      <c r="T148" s="25"/>
    </row>
    <row r="149" spans="1:20" ht="89.25">
      <c r="A149" s="23"/>
      <c r="B149" s="59"/>
      <c r="C149" s="60"/>
      <c r="D149" s="75" t="s">
        <v>272</v>
      </c>
      <c r="E149" s="76"/>
      <c r="F149" s="76"/>
      <c r="G149" s="76"/>
      <c r="H149" s="76"/>
      <c r="I149" s="76"/>
      <c r="J149" s="76"/>
      <c r="K149" s="38" t="s">
        <v>273</v>
      </c>
      <c r="L149" s="24" t="s">
        <v>195</v>
      </c>
      <c r="M149" s="24" t="s">
        <v>31</v>
      </c>
      <c r="N149" s="41">
        <f>N150</f>
        <v>1091000</v>
      </c>
      <c r="O149" s="41">
        <f>O150</f>
        <v>1091067.48</v>
      </c>
      <c r="P149" s="41">
        <v>0</v>
      </c>
      <c r="Q149" s="41">
        <v>0</v>
      </c>
      <c r="R149" s="41">
        <v>0</v>
      </c>
      <c r="S149" s="41">
        <v>0</v>
      </c>
      <c r="T149" s="25"/>
    </row>
    <row r="150" spans="1:20" ht="12.75" customHeight="1">
      <c r="A150" s="26"/>
      <c r="B150" s="61"/>
      <c r="C150" s="62"/>
      <c r="D150" s="69" t="s">
        <v>274</v>
      </c>
      <c r="E150" s="70"/>
      <c r="F150" s="70"/>
      <c r="G150" s="70"/>
      <c r="H150" s="70"/>
      <c r="I150" s="70"/>
      <c r="J150" s="70"/>
      <c r="K150" s="71" t="s">
        <v>275</v>
      </c>
      <c r="L150" s="73" t="s">
        <v>195</v>
      </c>
      <c r="M150" s="73" t="s">
        <v>31</v>
      </c>
      <c r="N150" s="57">
        <v>1091000</v>
      </c>
      <c r="O150" s="57">
        <v>1091067.48</v>
      </c>
      <c r="P150" s="57">
        <v>0</v>
      </c>
      <c r="Q150" s="57">
        <v>0</v>
      </c>
      <c r="R150" s="57">
        <v>0</v>
      </c>
      <c r="S150" s="57">
        <v>0</v>
      </c>
      <c r="T150" s="2"/>
    </row>
    <row r="151" spans="1:20" ht="102.2" customHeight="1">
      <c r="A151" s="23" t="s">
        <v>276</v>
      </c>
      <c r="B151" s="63" t="s">
        <v>275</v>
      </c>
      <c r="C151" s="64"/>
      <c r="D151" s="70"/>
      <c r="E151" s="70"/>
      <c r="F151" s="70"/>
      <c r="G151" s="70"/>
      <c r="H151" s="70"/>
      <c r="I151" s="70"/>
      <c r="J151" s="70"/>
      <c r="K151" s="72"/>
      <c r="L151" s="74"/>
      <c r="M151" s="74"/>
      <c r="N151" s="58"/>
      <c r="O151" s="58"/>
      <c r="P151" s="58"/>
      <c r="Q151" s="58"/>
      <c r="R151" s="58"/>
      <c r="S151" s="58"/>
      <c r="T151" s="2"/>
    </row>
    <row r="152" spans="1:20" ht="63.75">
      <c r="A152" s="23"/>
      <c r="B152" s="59"/>
      <c r="C152" s="60"/>
      <c r="D152" s="75" t="s">
        <v>277</v>
      </c>
      <c r="E152" s="76"/>
      <c r="F152" s="76"/>
      <c r="G152" s="76"/>
      <c r="H152" s="76"/>
      <c r="I152" s="76"/>
      <c r="J152" s="76"/>
      <c r="K152" s="24" t="s">
        <v>278</v>
      </c>
      <c r="L152" s="24" t="s">
        <v>195</v>
      </c>
      <c r="M152" s="24" t="s">
        <v>31</v>
      </c>
      <c r="N152" s="41">
        <f>SUM(N153:N162)</f>
        <v>1788000</v>
      </c>
      <c r="O152" s="41">
        <f>SUM(O153:O162)</f>
        <v>1793911.5000000002</v>
      </c>
      <c r="P152" s="41">
        <v>0</v>
      </c>
      <c r="Q152" s="41">
        <f>SUM(Q153:Q162)</f>
        <v>555000</v>
      </c>
      <c r="R152" s="41">
        <f>SUM(R153:R162)</f>
        <v>300000</v>
      </c>
      <c r="S152" s="41">
        <f>SUM(S153:S162)</f>
        <v>300000</v>
      </c>
      <c r="T152" s="25"/>
    </row>
    <row r="153" spans="1:20" ht="12.75" customHeight="1">
      <c r="A153" s="26"/>
      <c r="B153" s="61"/>
      <c r="C153" s="62"/>
      <c r="D153" s="69" t="s">
        <v>279</v>
      </c>
      <c r="E153" s="70"/>
      <c r="F153" s="70"/>
      <c r="G153" s="70"/>
      <c r="H153" s="70"/>
      <c r="I153" s="70"/>
      <c r="J153" s="70"/>
      <c r="K153" s="73" t="s">
        <v>280</v>
      </c>
      <c r="L153" s="73" t="s">
        <v>195</v>
      </c>
      <c r="M153" s="73" t="s">
        <v>31</v>
      </c>
      <c r="N153" s="57">
        <v>93000</v>
      </c>
      <c r="O153" s="57">
        <v>74499.63</v>
      </c>
      <c r="P153" s="57">
        <v>0</v>
      </c>
      <c r="Q153" s="57">
        <v>35000</v>
      </c>
      <c r="R153" s="57">
        <v>90000</v>
      </c>
      <c r="S153" s="57">
        <v>90000</v>
      </c>
      <c r="T153" s="2"/>
    </row>
    <row r="154" spans="1:20" ht="63.95" customHeight="1">
      <c r="A154" s="23" t="s">
        <v>281</v>
      </c>
      <c r="B154" s="59" t="s">
        <v>280</v>
      </c>
      <c r="C154" s="60"/>
      <c r="D154" s="70"/>
      <c r="E154" s="70"/>
      <c r="F154" s="70"/>
      <c r="G154" s="70"/>
      <c r="H154" s="70"/>
      <c r="I154" s="70"/>
      <c r="J154" s="70"/>
      <c r="K154" s="74"/>
      <c r="L154" s="74"/>
      <c r="M154" s="74"/>
      <c r="N154" s="58"/>
      <c r="O154" s="58"/>
      <c r="P154" s="58"/>
      <c r="Q154" s="58"/>
      <c r="R154" s="58"/>
      <c r="S154" s="58"/>
      <c r="T154" s="2"/>
    </row>
    <row r="155" spans="1:20" ht="12.75" customHeight="1">
      <c r="A155" s="26"/>
      <c r="B155" s="61"/>
      <c r="C155" s="62"/>
      <c r="D155" s="69" t="s">
        <v>282</v>
      </c>
      <c r="E155" s="70"/>
      <c r="F155" s="70"/>
      <c r="G155" s="70"/>
      <c r="H155" s="70"/>
      <c r="I155" s="70"/>
      <c r="J155" s="70"/>
      <c r="K155" s="73" t="s">
        <v>283</v>
      </c>
      <c r="L155" s="73" t="s">
        <v>195</v>
      </c>
      <c r="M155" s="73" t="s">
        <v>31</v>
      </c>
      <c r="N155" s="57">
        <v>1010000</v>
      </c>
      <c r="O155" s="57">
        <v>1045004.8</v>
      </c>
      <c r="P155" s="57">
        <v>0</v>
      </c>
      <c r="Q155" s="57">
        <v>500000</v>
      </c>
      <c r="R155" s="57">
        <v>200000</v>
      </c>
      <c r="S155" s="57">
        <v>200000</v>
      </c>
      <c r="T155" s="2"/>
    </row>
    <row r="156" spans="1:20" ht="51.2" customHeight="1">
      <c r="A156" s="23" t="s">
        <v>284</v>
      </c>
      <c r="B156" s="59" t="s">
        <v>283</v>
      </c>
      <c r="C156" s="60"/>
      <c r="D156" s="70"/>
      <c r="E156" s="70"/>
      <c r="F156" s="70"/>
      <c r="G156" s="70"/>
      <c r="H156" s="70"/>
      <c r="I156" s="70"/>
      <c r="J156" s="70"/>
      <c r="K156" s="74"/>
      <c r="L156" s="74"/>
      <c r="M156" s="74"/>
      <c r="N156" s="58"/>
      <c r="O156" s="58"/>
      <c r="P156" s="58"/>
      <c r="Q156" s="58"/>
      <c r="R156" s="58"/>
      <c r="S156" s="58"/>
      <c r="T156" s="2"/>
    </row>
    <row r="157" spans="1:20" ht="12.75" customHeight="1">
      <c r="A157" s="26"/>
      <c r="B157" s="61"/>
      <c r="C157" s="62"/>
      <c r="D157" s="69" t="s">
        <v>285</v>
      </c>
      <c r="E157" s="70"/>
      <c r="F157" s="70"/>
      <c r="G157" s="70"/>
      <c r="H157" s="70"/>
      <c r="I157" s="70"/>
      <c r="J157" s="70"/>
      <c r="K157" s="73" t="s">
        <v>286</v>
      </c>
      <c r="L157" s="73" t="s">
        <v>195</v>
      </c>
      <c r="M157" s="73" t="s">
        <v>31</v>
      </c>
      <c r="N157" s="57">
        <v>657000</v>
      </c>
      <c r="O157" s="57">
        <v>657058</v>
      </c>
      <c r="P157" s="57">
        <v>0</v>
      </c>
      <c r="Q157" s="57">
        <v>0</v>
      </c>
      <c r="R157" s="57">
        <v>0</v>
      </c>
      <c r="S157" s="57">
        <v>0</v>
      </c>
      <c r="T157" s="2"/>
    </row>
    <row r="158" spans="1:20" ht="63.95" customHeight="1">
      <c r="A158" s="23" t="s">
        <v>287</v>
      </c>
      <c r="B158" s="59" t="s">
        <v>286</v>
      </c>
      <c r="C158" s="60"/>
      <c r="D158" s="70"/>
      <c r="E158" s="70"/>
      <c r="F158" s="70"/>
      <c r="G158" s="70"/>
      <c r="H158" s="70"/>
      <c r="I158" s="70"/>
      <c r="J158" s="70"/>
      <c r="K158" s="74"/>
      <c r="L158" s="74"/>
      <c r="M158" s="74"/>
      <c r="N158" s="58"/>
      <c r="O158" s="58"/>
      <c r="P158" s="58"/>
      <c r="Q158" s="58"/>
      <c r="R158" s="58"/>
      <c r="S158" s="58"/>
      <c r="T158" s="2"/>
    </row>
    <row r="159" spans="1:20" ht="12.75" customHeight="1">
      <c r="A159" s="26"/>
      <c r="B159" s="61"/>
      <c r="C159" s="62"/>
      <c r="D159" s="69" t="s">
        <v>288</v>
      </c>
      <c r="E159" s="70"/>
      <c r="F159" s="70"/>
      <c r="G159" s="70"/>
      <c r="H159" s="70"/>
      <c r="I159" s="70"/>
      <c r="J159" s="70"/>
      <c r="K159" s="71" t="s">
        <v>289</v>
      </c>
      <c r="L159" s="73" t="s">
        <v>195</v>
      </c>
      <c r="M159" s="73" t="s">
        <v>31</v>
      </c>
      <c r="N159" s="57">
        <v>0</v>
      </c>
      <c r="O159" s="57">
        <v>2004.21</v>
      </c>
      <c r="P159" s="57">
        <v>0</v>
      </c>
      <c r="Q159" s="57">
        <v>5000</v>
      </c>
      <c r="R159" s="57">
        <v>5000</v>
      </c>
      <c r="S159" s="57">
        <v>5000</v>
      </c>
      <c r="T159" s="2"/>
    </row>
    <row r="160" spans="1:20" ht="117" customHeight="1">
      <c r="A160" s="23" t="s">
        <v>290</v>
      </c>
      <c r="B160" s="63" t="s">
        <v>289</v>
      </c>
      <c r="C160" s="64"/>
      <c r="D160" s="70"/>
      <c r="E160" s="70"/>
      <c r="F160" s="70"/>
      <c r="G160" s="70"/>
      <c r="H160" s="70"/>
      <c r="I160" s="70"/>
      <c r="J160" s="70"/>
      <c r="K160" s="72"/>
      <c r="L160" s="74"/>
      <c r="M160" s="74"/>
      <c r="N160" s="58"/>
      <c r="O160" s="58"/>
      <c r="P160" s="58"/>
      <c r="Q160" s="58"/>
      <c r="R160" s="58"/>
      <c r="S160" s="58"/>
      <c r="T160" s="2"/>
    </row>
    <row r="161" spans="1:20" ht="12.75" customHeight="1">
      <c r="A161" s="26"/>
      <c r="B161" s="61"/>
      <c r="C161" s="62"/>
      <c r="D161" s="69" t="s">
        <v>291</v>
      </c>
      <c r="E161" s="70"/>
      <c r="F161" s="70"/>
      <c r="G161" s="70"/>
      <c r="H161" s="70"/>
      <c r="I161" s="70"/>
      <c r="J161" s="70"/>
      <c r="K161" s="71" t="s">
        <v>292</v>
      </c>
      <c r="L161" s="73" t="s">
        <v>195</v>
      </c>
      <c r="M161" s="73" t="s">
        <v>31</v>
      </c>
      <c r="N161" s="57">
        <v>28000</v>
      </c>
      <c r="O161" s="57">
        <v>15344.86</v>
      </c>
      <c r="P161" s="57">
        <v>0</v>
      </c>
      <c r="Q161" s="57">
        <v>15000</v>
      </c>
      <c r="R161" s="57">
        <v>5000</v>
      </c>
      <c r="S161" s="57">
        <v>5000</v>
      </c>
      <c r="T161" s="2"/>
    </row>
    <row r="162" spans="1:20" ht="109.5" customHeight="1">
      <c r="A162" s="23" t="s">
        <v>293</v>
      </c>
      <c r="B162" s="63" t="s">
        <v>292</v>
      </c>
      <c r="C162" s="64"/>
      <c r="D162" s="70"/>
      <c r="E162" s="70"/>
      <c r="F162" s="70"/>
      <c r="G162" s="70"/>
      <c r="H162" s="70"/>
      <c r="I162" s="70"/>
      <c r="J162" s="70"/>
      <c r="K162" s="72"/>
      <c r="L162" s="74"/>
      <c r="M162" s="74"/>
      <c r="N162" s="58"/>
      <c r="O162" s="58"/>
      <c r="P162" s="58"/>
      <c r="Q162" s="58"/>
      <c r="R162" s="58"/>
      <c r="S162" s="58"/>
      <c r="T162" s="2"/>
    </row>
    <row r="163" spans="1:20" ht="51">
      <c r="A163" s="23"/>
      <c r="B163" s="59"/>
      <c r="C163" s="60"/>
      <c r="D163" s="75" t="s">
        <v>294</v>
      </c>
      <c r="E163" s="76"/>
      <c r="F163" s="76"/>
      <c r="G163" s="76"/>
      <c r="H163" s="76"/>
      <c r="I163" s="76"/>
      <c r="J163" s="76"/>
      <c r="K163" s="24" t="s">
        <v>295</v>
      </c>
      <c r="L163" s="24" t="s">
        <v>30</v>
      </c>
      <c r="M163" s="24" t="s">
        <v>31</v>
      </c>
      <c r="N163" s="41">
        <f>N164+N232+N235+N238</f>
        <v>1401000</v>
      </c>
      <c r="O163" s="41">
        <f>O164+O232+O235+O238</f>
        <v>1154797.78</v>
      </c>
      <c r="P163" s="41">
        <v>0</v>
      </c>
      <c r="Q163" s="41">
        <f>Q164+Q232+Q235+Q238</f>
        <v>1215000</v>
      </c>
      <c r="R163" s="41">
        <f>R164+R232+R235+R238</f>
        <v>1121000</v>
      </c>
      <c r="S163" s="41">
        <f>S164+S232+S235+S238</f>
        <v>1035000</v>
      </c>
      <c r="T163" s="25"/>
    </row>
    <row r="164" spans="1:20" ht="51">
      <c r="A164" s="23"/>
      <c r="B164" s="59"/>
      <c r="C164" s="60"/>
      <c r="D164" s="75" t="s">
        <v>296</v>
      </c>
      <c r="E164" s="76"/>
      <c r="F164" s="76"/>
      <c r="G164" s="76"/>
      <c r="H164" s="76"/>
      <c r="I164" s="76"/>
      <c r="J164" s="76"/>
      <c r="K164" s="24" t="s">
        <v>297</v>
      </c>
      <c r="L164" s="24" t="s">
        <v>30</v>
      </c>
      <c r="M164" s="24" t="s">
        <v>31</v>
      </c>
      <c r="N164" s="41">
        <f>SUM(N165:N231)</f>
        <v>935000</v>
      </c>
      <c r="O164" s="41">
        <f>SUM(O165:O231)</f>
        <v>891937.6100000001</v>
      </c>
      <c r="P164" s="41">
        <v>0</v>
      </c>
      <c r="Q164" s="41">
        <f>SUM(Q165:Q231)</f>
        <v>915000</v>
      </c>
      <c r="R164" s="41">
        <f>SUM(R165:R231)</f>
        <v>796000</v>
      </c>
      <c r="S164" s="41">
        <f>SUM(S165:S231)</f>
        <v>534000</v>
      </c>
      <c r="T164" s="25"/>
    </row>
    <row r="165" spans="1:20" ht="12.75" customHeight="1">
      <c r="A165" s="26"/>
      <c r="B165" s="61"/>
      <c r="C165" s="62"/>
      <c r="D165" s="69" t="s">
        <v>298</v>
      </c>
      <c r="E165" s="70"/>
      <c r="F165" s="70"/>
      <c r="G165" s="70"/>
      <c r="H165" s="70"/>
      <c r="I165" s="70"/>
      <c r="J165" s="70"/>
      <c r="K165" s="71" t="s">
        <v>299</v>
      </c>
      <c r="L165" s="73" t="s">
        <v>195</v>
      </c>
      <c r="M165" s="73" t="s">
        <v>31</v>
      </c>
      <c r="N165" s="57">
        <v>0</v>
      </c>
      <c r="O165" s="57">
        <v>5000</v>
      </c>
      <c r="P165" s="57">
        <v>0</v>
      </c>
      <c r="Q165" s="57">
        <v>5000</v>
      </c>
      <c r="R165" s="57">
        <v>0</v>
      </c>
      <c r="S165" s="57">
        <v>0</v>
      </c>
      <c r="T165" s="2"/>
    </row>
    <row r="166" spans="1:20" ht="105" customHeight="1">
      <c r="A166" s="23" t="s">
        <v>300</v>
      </c>
      <c r="B166" s="63" t="s">
        <v>299</v>
      </c>
      <c r="C166" s="64"/>
      <c r="D166" s="70"/>
      <c r="E166" s="70"/>
      <c r="F166" s="70"/>
      <c r="G166" s="70"/>
      <c r="H166" s="70"/>
      <c r="I166" s="70"/>
      <c r="J166" s="70"/>
      <c r="K166" s="72"/>
      <c r="L166" s="74"/>
      <c r="M166" s="74"/>
      <c r="N166" s="58"/>
      <c r="O166" s="58"/>
      <c r="P166" s="58"/>
      <c r="Q166" s="58"/>
      <c r="R166" s="58"/>
      <c r="S166" s="58"/>
      <c r="T166" s="2"/>
    </row>
    <row r="167" spans="1:20" ht="12.75" customHeight="1">
      <c r="A167" s="26"/>
      <c r="B167" s="61"/>
      <c r="C167" s="62"/>
      <c r="D167" s="69" t="s">
        <v>301</v>
      </c>
      <c r="E167" s="70"/>
      <c r="F167" s="70"/>
      <c r="G167" s="70"/>
      <c r="H167" s="70"/>
      <c r="I167" s="70"/>
      <c r="J167" s="70"/>
      <c r="K167" s="73" t="s">
        <v>302</v>
      </c>
      <c r="L167" s="73" t="s">
        <v>226</v>
      </c>
      <c r="M167" s="73" t="s">
        <v>31</v>
      </c>
      <c r="N167" s="57">
        <v>1000</v>
      </c>
      <c r="O167" s="57">
        <v>0</v>
      </c>
      <c r="P167" s="57">
        <v>0</v>
      </c>
      <c r="Q167" s="57">
        <v>0</v>
      </c>
      <c r="R167" s="57">
        <v>0</v>
      </c>
      <c r="S167" s="57">
        <v>0</v>
      </c>
      <c r="T167" s="2"/>
    </row>
    <row r="168" spans="1:20" ht="89.45" customHeight="1">
      <c r="A168" s="23" t="s">
        <v>303</v>
      </c>
      <c r="B168" s="59" t="s">
        <v>302</v>
      </c>
      <c r="C168" s="60"/>
      <c r="D168" s="70"/>
      <c r="E168" s="70"/>
      <c r="F168" s="70"/>
      <c r="G168" s="70"/>
      <c r="H168" s="70"/>
      <c r="I168" s="70"/>
      <c r="J168" s="70"/>
      <c r="K168" s="74"/>
      <c r="L168" s="74"/>
      <c r="M168" s="74"/>
      <c r="N168" s="58"/>
      <c r="O168" s="58"/>
      <c r="P168" s="58"/>
      <c r="Q168" s="58"/>
      <c r="R168" s="58"/>
      <c r="S168" s="58"/>
      <c r="T168" s="2"/>
    </row>
    <row r="169" spans="1:20" ht="12.75" customHeight="1">
      <c r="A169" s="26"/>
      <c r="B169" s="61"/>
      <c r="C169" s="62"/>
      <c r="D169" s="69" t="s">
        <v>304</v>
      </c>
      <c r="E169" s="70"/>
      <c r="F169" s="70"/>
      <c r="G169" s="70"/>
      <c r="H169" s="70"/>
      <c r="I169" s="70"/>
      <c r="J169" s="70"/>
      <c r="K169" s="73" t="s">
        <v>305</v>
      </c>
      <c r="L169" s="73" t="s">
        <v>30</v>
      </c>
      <c r="M169" s="73" t="s">
        <v>31</v>
      </c>
      <c r="N169" s="57">
        <v>2000</v>
      </c>
      <c r="O169" s="57">
        <v>0</v>
      </c>
      <c r="P169" s="57">
        <v>0</v>
      </c>
      <c r="Q169" s="57">
        <v>0</v>
      </c>
      <c r="R169" s="57">
        <v>0</v>
      </c>
      <c r="S169" s="57">
        <v>0</v>
      </c>
      <c r="T169" s="2"/>
    </row>
    <row r="170" spans="1:20" ht="89.45" customHeight="1">
      <c r="A170" s="23" t="s">
        <v>306</v>
      </c>
      <c r="B170" s="59" t="s">
        <v>305</v>
      </c>
      <c r="C170" s="60"/>
      <c r="D170" s="70"/>
      <c r="E170" s="70"/>
      <c r="F170" s="70"/>
      <c r="G170" s="70"/>
      <c r="H170" s="70"/>
      <c r="I170" s="70"/>
      <c r="J170" s="70"/>
      <c r="K170" s="74"/>
      <c r="L170" s="74"/>
      <c r="M170" s="74"/>
      <c r="N170" s="58"/>
      <c r="O170" s="58"/>
      <c r="P170" s="58"/>
      <c r="Q170" s="58"/>
      <c r="R170" s="58"/>
      <c r="S170" s="58"/>
      <c r="T170" s="2"/>
    </row>
    <row r="171" spans="1:20" ht="12.75" customHeight="1">
      <c r="A171" s="26"/>
      <c r="B171" s="61"/>
      <c r="C171" s="62"/>
      <c r="D171" s="69" t="s">
        <v>307</v>
      </c>
      <c r="E171" s="70"/>
      <c r="F171" s="70"/>
      <c r="G171" s="70"/>
      <c r="H171" s="70"/>
      <c r="I171" s="70"/>
      <c r="J171" s="70"/>
      <c r="K171" s="73" t="s">
        <v>302</v>
      </c>
      <c r="L171" s="73" t="s">
        <v>30</v>
      </c>
      <c r="M171" s="73" t="s">
        <v>31</v>
      </c>
      <c r="N171" s="57">
        <v>1000</v>
      </c>
      <c r="O171" s="57">
        <v>0</v>
      </c>
      <c r="P171" s="57">
        <v>0</v>
      </c>
      <c r="Q171" s="57">
        <v>0</v>
      </c>
      <c r="R171" s="57">
        <v>0</v>
      </c>
      <c r="S171" s="57">
        <v>0</v>
      </c>
      <c r="T171" s="2"/>
    </row>
    <row r="172" spans="1:20" ht="89.45" customHeight="1">
      <c r="A172" s="23" t="s">
        <v>308</v>
      </c>
      <c r="B172" s="59" t="s">
        <v>302</v>
      </c>
      <c r="C172" s="60"/>
      <c r="D172" s="70"/>
      <c r="E172" s="70"/>
      <c r="F172" s="70"/>
      <c r="G172" s="70"/>
      <c r="H172" s="70"/>
      <c r="I172" s="70"/>
      <c r="J172" s="70"/>
      <c r="K172" s="74"/>
      <c r="L172" s="74"/>
      <c r="M172" s="74"/>
      <c r="N172" s="58"/>
      <c r="O172" s="58"/>
      <c r="P172" s="58"/>
      <c r="Q172" s="58"/>
      <c r="R172" s="58"/>
      <c r="S172" s="58"/>
      <c r="T172" s="2"/>
    </row>
    <row r="173" spans="1:20" ht="12.75" customHeight="1">
      <c r="A173" s="26"/>
      <c r="B173" s="61"/>
      <c r="C173" s="62"/>
      <c r="D173" s="69" t="s">
        <v>309</v>
      </c>
      <c r="E173" s="70"/>
      <c r="F173" s="70"/>
      <c r="G173" s="70"/>
      <c r="H173" s="70"/>
      <c r="I173" s="70"/>
      <c r="J173" s="70"/>
      <c r="K173" s="73" t="s">
        <v>305</v>
      </c>
      <c r="L173" s="73" t="s">
        <v>310</v>
      </c>
      <c r="M173" s="73" t="s">
        <v>31</v>
      </c>
      <c r="N173" s="57">
        <v>1000</v>
      </c>
      <c r="O173" s="57">
        <v>0</v>
      </c>
      <c r="P173" s="57">
        <v>0</v>
      </c>
      <c r="Q173" s="57">
        <v>0</v>
      </c>
      <c r="R173" s="57">
        <v>0</v>
      </c>
      <c r="S173" s="57">
        <v>0</v>
      </c>
      <c r="T173" s="2"/>
    </row>
    <row r="174" spans="1:20" ht="89.45" customHeight="1">
      <c r="A174" s="23" t="s">
        <v>311</v>
      </c>
      <c r="B174" s="59" t="s">
        <v>305</v>
      </c>
      <c r="C174" s="60"/>
      <c r="D174" s="70"/>
      <c r="E174" s="70"/>
      <c r="F174" s="70"/>
      <c r="G174" s="70"/>
      <c r="H174" s="70"/>
      <c r="I174" s="70"/>
      <c r="J174" s="70"/>
      <c r="K174" s="74"/>
      <c r="L174" s="74"/>
      <c r="M174" s="74"/>
      <c r="N174" s="58"/>
      <c r="O174" s="58"/>
      <c r="P174" s="58"/>
      <c r="Q174" s="58"/>
      <c r="R174" s="58"/>
      <c r="S174" s="58"/>
      <c r="T174" s="2"/>
    </row>
    <row r="175" spans="1:20" ht="12.75" customHeight="1">
      <c r="A175" s="26"/>
      <c r="B175" s="61"/>
      <c r="C175" s="62"/>
      <c r="D175" s="69" t="s">
        <v>312</v>
      </c>
      <c r="E175" s="70"/>
      <c r="F175" s="70"/>
      <c r="G175" s="70"/>
      <c r="H175" s="70"/>
      <c r="I175" s="70"/>
      <c r="J175" s="70"/>
      <c r="K175" s="73" t="s">
        <v>313</v>
      </c>
      <c r="L175" s="73" t="s">
        <v>310</v>
      </c>
      <c r="M175" s="73" t="s">
        <v>31</v>
      </c>
      <c r="N175" s="57">
        <v>1000</v>
      </c>
      <c r="O175" s="57">
        <v>0</v>
      </c>
      <c r="P175" s="57">
        <v>0</v>
      </c>
      <c r="Q175" s="57">
        <v>0</v>
      </c>
      <c r="R175" s="57">
        <v>0</v>
      </c>
      <c r="S175" s="57">
        <v>0</v>
      </c>
      <c r="T175" s="2"/>
    </row>
    <row r="176" spans="1:20" ht="89.45" customHeight="1">
      <c r="A176" s="23" t="s">
        <v>314</v>
      </c>
      <c r="B176" s="59" t="s">
        <v>313</v>
      </c>
      <c r="C176" s="60"/>
      <c r="D176" s="70"/>
      <c r="E176" s="70"/>
      <c r="F176" s="70"/>
      <c r="G176" s="70"/>
      <c r="H176" s="70"/>
      <c r="I176" s="70"/>
      <c r="J176" s="70"/>
      <c r="K176" s="74"/>
      <c r="L176" s="74"/>
      <c r="M176" s="74"/>
      <c r="N176" s="58"/>
      <c r="O176" s="58"/>
      <c r="P176" s="58"/>
      <c r="Q176" s="58"/>
      <c r="R176" s="58"/>
      <c r="S176" s="58"/>
      <c r="T176" s="2"/>
    </row>
    <row r="177" spans="1:20" ht="12.75" customHeight="1">
      <c r="A177" s="26"/>
      <c r="B177" s="61"/>
      <c r="C177" s="62"/>
      <c r="D177" s="69" t="s">
        <v>315</v>
      </c>
      <c r="E177" s="70"/>
      <c r="F177" s="70"/>
      <c r="G177" s="70"/>
      <c r="H177" s="70"/>
      <c r="I177" s="70"/>
      <c r="J177" s="70"/>
      <c r="K177" s="73" t="s">
        <v>302</v>
      </c>
      <c r="L177" s="73" t="s">
        <v>316</v>
      </c>
      <c r="M177" s="73" t="s">
        <v>31</v>
      </c>
      <c r="N177" s="57">
        <v>1000</v>
      </c>
      <c r="O177" s="57">
        <v>0</v>
      </c>
      <c r="P177" s="57">
        <v>0</v>
      </c>
      <c r="Q177" s="57">
        <v>0</v>
      </c>
      <c r="R177" s="57">
        <v>0</v>
      </c>
      <c r="S177" s="57">
        <v>0</v>
      </c>
      <c r="T177" s="2"/>
    </row>
    <row r="178" spans="1:20" ht="89.45" customHeight="1">
      <c r="A178" s="23" t="s">
        <v>317</v>
      </c>
      <c r="B178" s="59" t="s">
        <v>302</v>
      </c>
      <c r="C178" s="60"/>
      <c r="D178" s="70"/>
      <c r="E178" s="70"/>
      <c r="F178" s="70"/>
      <c r="G178" s="70"/>
      <c r="H178" s="70"/>
      <c r="I178" s="70"/>
      <c r="J178" s="70"/>
      <c r="K178" s="74"/>
      <c r="L178" s="74"/>
      <c r="M178" s="74"/>
      <c r="N178" s="58"/>
      <c r="O178" s="58"/>
      <c r="P178" s="58"/>
      <c r="Q178" s="58"/>
      <c r="R178" s="58"/>
      <c r="S178" s="58"/>
      <c r="T178" s="2"/>
    </row>
    <row r="179" spans="1:20" ht="12.75" customHeight="1">
      <c r="A179" s="26"/>
      <c r="B179" s="61"/>
      <c r="C179" s="62"/>
      <c r="D179" s="69" t="s">
        <v>318</v>
      </c>
      <c r="E179" s="70"/>
      <c r="F179" s="70"/>
      <c r="G179" s="70"/>
      <c r="H179" s="70"/>
      <c r="I179" s="70"/>
      <c r="J179" s="70"/>
      <c r="K179" s="73" t="s">
        <v>319</v>
      </c>
      <c r="L179" s="73" t="s">
        <v>320</v>
      </c>
      <c r="M179" s="73" t="s">
        <v>31</v>
      </c>
      <c r="N179" s="57">
        <v>1000</v>
      </c>
      <c r="O179" s="57">
        <v>4890.4399999999996</v>
      </c>
      <c r="P179" s="57">
        <v>0</v>
      </c>
      <c r="Q179" s="57">
        <v>5000</v>
      </c>
      <c r="R179" s="57">
        <v>5000</v>
      </c>
      <c r="S179" s="57">
        <v>2000</v>
      </c>
      <c r="T179" s="2"/>
    </row>
    <row r="180" spans="1:20" ht="154.5" customHeight="1">
      <c r="A180" s="23" t="s">
        <v>321</v>
      </c>
      <c r="B180" s="63" t="s">
        <v>322</v>
      </c>
      <c r="C180" s="64"/>
      <c r="D180" s="70"/>
      <c r="E180" s="70"/>
      <c r="F180" s="70"/>
      <c r="G180" s="70"/>
      <c r="H180" s="70"/>
      <c r="I180" s="70"/>
      <c r="J180" s="70"/>
      <c r="K180" s="74"/>
      <c r="L180" s="74"/>
      <c r="M180" s="74"/>
      <c r="N180" s="58"/>
      <c r="O180" s="58"/>
      <c r="P180" s="58"/>
      <c r="Q180" s="58"/>
      <c r="R180" s="58"/>
      <c r="S180" s="58"/>
      <c r="T180" s="2"/>
    </row>
    <row r="181" spans="1:20" ht="12.75" customHeight="1">
      <c r="A181" s="26"/>
      <c r="B181" s="61"/>
      <c r="C181" s="62"/>
      <c r="D181" s="69" t="s">
        <v>323</v>
      </c>
      <c r="E181" s="70"/>
      <c r="F181" s="70"/>
      <c r="G181" s="70"/>
      <c r="H181" s="70"/>
      <c r="I181" s="70"/>
      <c r="J181" s="70"/>
      <c r="K181" s="73" t="s">
        <v>324</v>
      </c>
      <c r="L181" s="73" t="s">
        <v>320</v>
      </c>
      <c r="M181" s="73" t="s">
        <v>31</v>
      </c>
      <c r="N181" s="57">
        <v>6000</v>
      </c>
      <c r="O181" s="57">
        <v>33936.69</v>
      </c>
      <c r="P181" s="57">
        <v>0</v>
      </c>
      <c r="Q181" s="57">
        <v>30000</v>
      </c>
      <c r="R181" s="57">
        <v>26000</v>
      </c>
      <c r="S181" s="57">
        <v>7000</v>
      </c>
      <c r="T181" s="2"/>
    </row>
    <row r="182" spans="1:20" ht="124.5" customHeight="1">
      <c r="A182" s="23" t="s">
        <v>325</v>
      </c>
      <c r="B182" s="63" t="s">
        <v>326</v>
      </c>
      <c r="C182" s="64"/>
      <c r="D182" s="70"/>
      <c r="E182" s="70"/>
      <c r="F182" s="70"/>
      <c r="G182" s="70"/>
      <c r="H182" s="70"/>
      <c r="I182" s="70"/>
      <c r="J182" s="70"/>
      <c r="K182" s="74"/>
      <c r="L182" s="74"/>
      <c r="M182" s="74"/>
      <c r="N182" s="58"/>
      <c r="O182" s="58"/>
      <c r="P182" s="58"/>
      <c r="Q182" s="58"/>
      <c r="R182" s="58"/>
      <c r="S182" s="58"/>
      <c r="T182" s="2"/>
    </row>
    <row r="183" spans="1:20" ht="143.25" customHeight="1">
      <c r="A183" s="23" t="s">
        <v>327</v>
      </c>
      <c r="B183" s="63" t="s">
        <v>328</v>
      </c>
      <c r="C183" s="64"/>
      <c r="D183" s="70"/>
      <c r="E183" s="70"/>
      <c r="F183" s="70"/>
      <c r="G183" s="70"/>
      <c r="H183" s="70"/>
      <c r="I183" s="70"/>
      <c r="J183" s="70"/>
      <c r="K183" s="74"/>
      <c r="L183" s="74"/>
      <c r="M183" s="74"/>
      <c r="N183" s="58"/>
      <c r="O183" s="58"/>
      <c r="P183" s="58"/>
      <c r="Q183" s="58"/>
      <c r="R183" s="58"/>
      <c r="S183" s="58"/>
      <c r="T183" s="2"/>
    </row>
    <row r="184" spans="1:20" ht="128.25" customHeight="1">
      <c r="A184" s="23" t="s">
        <v>329</v>
      </c>
      <c r="B184" s="63" t="s">
        <v>330</v>
      </c>
      <c r="C184" s="64"/>
      <c r="D184" s="70"/>
      <c r="E184" s="70"/>
      <c r="F184" s="70"/>
      <c r="G184" s="70"/>
      <c r="H184" s="70"/>
      <c r="I184" s="70"/>
      <c r="J184" s="70"/>
      <c r="K184" s="74"/>
      <c r="L184" s="74"/>
      <c r="M184" s="74"/>
      <c r="N184" s="58"/>
      <c r="O184" s="58"/>
      <c r="P184" s="58"/>
      <c r="Q184" s="58"/>
      <c r="R184" s="58"/>
      <c r="S184" s="58"/>
      <c r="T184" s="2"/>
    </row>
    <row r="185" spans="1:20" ht="129" customHeight="1">
      <c r="A185" s="23" t="s">
        <v>331</v>
      </c>
      <c r="B185" s="63" t="s">
        <v>332</v>
      </c>
      <c r="C185" s="64"/>
      <c r="D185" s="70"/>
      <c r="E185" s="70"/>
      <c r="F185" s="70"/>
      <c r="G185" s="70"/>
      <c r="H185" s="70"/>
      <c r="I185" s="70"/>
      <c r="J185" s="70"/>
      <c r="K185" s="74"/>
      <c r="L185" s="74"/>
      <c r="M185" s="74"/>
      <c r="N185" s="58"/>
      <c r="O185" s="58"/>
      <c r="P185" s="58"/>
      <c r="Q185" s="58"/>
      <c r="R185" s="58"/>
      <c r="S185" s="58"/>
      <c r="T185" s="2"/>
    </row>
    <row r="186" spans="1:20" ht="12.75" customHeight="1">
      <c r="A186" s="26"/>
      <c r="B186" s="61"/>
      <c r="C186" s="62"/>
      <c r="D186" s="69" t="s">
        <v>333</v>
      </c>
      <c r="E186" s="70"/>
      <c r="F186" s="70"/>
      <c r="G186" s="70"/>
      <c r="H186" s="70"/>
      <c r="I186" s="70"/>
      <c r="J186" s="70"/>
      <c r="K186" s="73" t="s">
        <v>334</v>
      </c>
      <c r="L186" s="73" t="s">
        <v>320</v>
      </c>
      <c r="M186" s="73" t="s">
        <v>31</v>
      </c>
      <c r="N186" s="57">
        <v>0</v>
      </c>
      <c r="O186" s="57">
        <v>2713.74</v>
      </c>
      <c r="P186" s="57">
        <v>0</v>
      </c>
      <c r="Q186" s="57">
        <v>5000</v>
      </c>
      <c r="R186" s="57">
        <v>1000</v>
      </c>
      <c r="S186" s="57">
        <v>0</v>
      </c>
      <c r="T186" s="2"/>
    </row>
    <row r="187" spans="1:20" ht="124.5" customHeight="1">
      <c r="A187" s="23" t="s">
        <v>335</v>
      </c>
      <c r="B187" s="63" t="s">
        <v>336</v>
      </c>
      <c r="C187" s="64"/>
      <c r="D187" s="70"/>
      <c r="E187" s="70"/>
      <c r="F187" s="70"/>
      <c r="G187" s="70"/>
      <c r="H187" s="70"/>
      <c r="I187" s="70"/>
      <c r="J187" s="70"/>
      <c r="K187" s="74"/>
      <c r="L187" s="74"/>
      <c r="M187" s="74"/>
      <c r="N187" s="58"/>
      <c r="O187" s="58"/>
      <c r="P187" s="58"/>
      <c r="Q187" s="58"/>
      <c r="R187" s="58"/>
      <c r="S187" s="58"/>
      <c r="T187" s="2"/>
    </row>
    <row r="188" spans="1:20" ht="108.75" customHeight="1">
      <c r="A188" s="23" t="s">
        <v>337</v>
      </c>
      <c r="B188" s="63" t="s">
        <v>338</v>
      </c>
      <c r="C188" s="64"/>
      <c r="D188" s="70"/>
      <c r="E188" s="70"/>
      <c r="F188" s="70"/>
      <c r="G188" s="70"/>
      <c r="H188" s="70"/>
      <c r="I188" s="70"/>
      <c r="J188" s="70"/>
      <c r="K188" s="74"/>
      <c r="L188" s="74"/>
      <c r="M188" s="74"/>
      <c r="N188" s="58"/>
      <c r="O188" s="58"/>
      <c r="P188" s="58"/>
      <c r="Q188" s="58"/>
      <c r="R188" s="58"/>
      <c r="S188" s="58"/>
      <c r="T188" s="2"/>
    </row>
    <row r="189" spans="1:20" ht="12.75" customHeight="1">
      <c r="A189" s="26"/>
      <c r="B189" s="61"/>
      <c r="C189" s="62"/>
      <c r="D189" s="69" t="s">
        <v>339</v>
      </c>
      <c r="E189" s="70"/>
      <c r="F189" s="70"/>
      <c r="G189" s="70"/>
      <c r="H189" s="70"/>
      <c r="I189" s="70"/>
      <c r="J189" s="70"/>
      <c r="K189" s="73" t="s">
        <v>340</v>
      </c>
      <c r="L189" s="73" t="s">
        <v>320</v>
      </c>
      <c r="M189" s="73" t="s">
        <v>31</v>
      </c>
      <c r="N189" s="57">
        <v>12000</v>
      </c>
      <c r="O189" s="57">
        <v>62566.26</v>
      </c>
      <c r="P189" s="57">
        <v>0</v>
      </c>
      <c r="Q189" s="57">
        <v>70000</v>
      </c>
      <c r="R189" s="57">
        <v>49000</v>
      </c>
      <c r="S189" s="57">
        <v>23000</v>
      </c>
      <c r="T189" s="2"/>
    </row>
    <row r="190" spans="1:20" ht="136.5" customHeight="1">
      <c r="A190" s="23" t="s">
        <v>341</v>
      </c>
      <c r="B190" s="63" t="s">
        <v>342</v>
      </c>
      <c r="C190" s="64"/>
      <c r="D190" s="70"/>
      <c r="E190" s="70"/>
      <c r="F190" s="70"/>
      <c r="G190" s="70"/>
      <c r="H190" s="70"/>
      <c r="I190" s="70"/>
      <c r="J190" s="70"/>
      <c r="K190" s="74"/>
      <c r="L190" s="74"/>
      <c r="M190" s="74"/>
      <c r="N190" s="58"/>
      <c r="O190" s="58"/>
      <c r="P190" s="58"/>
      <c r="Q190" s="58"/>
      <c r="R190" s="58"/>
      <c r="S190" s="58"/>
      <c r="T190" s="2"/>
    </row>
    <row r="191" spans="1:20" ht="116.25" customHeight="1">
      <c r="A191" s="23" t="s">
        <v>343</v>
      </c>
      <c r="B191" s="63" t="s">
        <v>344</v>
      </c>
      <c r="C191" s="64"/>
      <c r="D191" s="70"/>
      <c r="E191" s="70"/>
      <c r="F191" s="70"/>
      <c r="G191" s="70"/>
      <c r="H191" s="70"/>
      <c r="I191" s="70"/>
      <c r="J191" s="70"/>
      <c r="K191" s="74"/>
      <c r="L191" s="74"/>
      <c r="M191" s="74"/>
      <c r="N191" s="58"/>
      <c r="O191" s="58"/>
      <c r="P191" s="58"/>
      <c r="Q191" s="58"/>
      <c r="R191" s="58"/>
      <c r="S191" s="58"/>
      <c r="T191" s="2"/>
    </row>
    <row r="192" spans="1:20" ht="12.75" customHeight="1">
      <c r="A192" s="26"/>
      <c r="B192" s="61"/>
      <c r="C192" s="62"/>
      <c r="D192" s="69" t="s">
        <v>345</v>
      </c>
      <c r="E192" s="70"/>
      <c r="F192" s="70"/>
      <c r="G192" s="70"/>
      <c r="H192" s="70"/>
      <c r="I192" s="70"/>
      <c r="J192" s="70"/>
      <c r="K192" s="73" t="s">
        <v>302</v>
      </c>
      <c r="L192" s="73" t="s">
        <v>346</v>
      </c>
      <c r="M192" s="73" t="s">
        <v>31</v>
      </c>
      <c r="N192" s="57">
        <v>1000</v>
      </c>
      <c r="O192" s="57">
        <v>0</v>
      </c>
      <c r="P192" s="57">
        <v>0</v>
      </c>
      <c r="Q192" s="57">
        <v>0</v>
      </c>
      <c r="R192" s="57">
        <v>0</v>
      </c>
      <c r="S192" s="57">
        <v>0</v>
      </c>
      <c r="T192" s="2"/>
    </row>
    <row r="193" spans="1:20" ht="102" customHeight="1">
      <c r="A193" s="23" t="s">
        <v>347</v>
      </c>
      <c r="B193" s="59" t="s">
        <v>302</v>
      </c>
      <c r="C193" s="60"/>
      <c r="D193" s="70"/>
      <c r="E193" s="70"/>
      <c r="F193" s="70"/>
      <c r="G193" s="70"/>
      <c r="H193" s="70"/>
      <c r="I193" s="70"/>
      <c r="J193" s="70"/>
      <c r="K193" s="74"/>
      <c r="L193" s="74"/>
      <c r="M193" s="74"/>
      <c r="N193" s="58"/>
      <c r="O193" s="58"/>
      <c r="P193" s="58"/>
      <c r="Q193" s="58"/>
      <c r="R193" s="58"/>
      <c r="S193" s="58"/>
      <c r="T193" s="2"/>
    </row>
    <row r="194" spans="1:20" ht="12.75" customHeight="1">
      <c r="A194" s="26"/>
      <c r="B194" s="61"/>
      <c r="C194" s="62"/>
      <c r="D194" s="69" t="s">
        <v>348</v>
      </c>
      <c r="E194" s="70"/>
      <c r="F194" s="70"/>
      <c r="G194" s="70"/>
      <c r="H194" s="70"/>
      <c r="I194" s="70"/>
      <c r="J194" s="70"/>
      <c r="K194" s="71" t="s">
        <v>349</v>
      </c>
      <c r="L194" s="73" t="s">
        <v>350</v>
      </c>
      <c r="M194" s="73" t="s">
        <v>31</v>
      </c>
      <c r="N194" s="57">
        <v>5000</v>
      </c>
      <c r="O194" s="57">
        <v>11000</v>
      </c>
      <c r="P194" s="57">
        <v>0</v>
      </c>
      <c r="Q194" s="57">
        <v>10000</v>
      </c>
      <c r="R194" s="57">
        <v>10000</v>
      </c>
      <c r="S194" s="57">
        <v>2000</v>
      </c>
      <c r="T194" s="2"/>
    </row>
    <row r="195" spans="1:20" ht="115.5" customHeight="1">
      <c r="A195" s="23" t="s">
        <v>351</v>
      </c>
      <c r="B195" s="63" t="s">
        <v>352</v>
      </c>
      <c r="C195" s="64"/>
      <c r="D195" s="70"/>
      <c r="E195" s="70"/>
      <c r="F195" s="70"/>
      <c r="G195" s="70"/>
      <c r="H195" s="70"/>
      <c r="I195" s="70"/>
      <c r="J195" s="70"/>
      <c r="K195" s="72"/>
      <c r="L195" s="74"/>
      <c r="M195" s="74"/>
      <c r="N195" s="58"/>
      <c r="O195" s="58"/>
      <c r="P195" s="58"/>
      <c r="Q195" s="58"/>
      <c r="R195" s="58"/>
      <c r="S195" s="58"/>
      <c r="T195" s="2"/>
    </row>
    <row r="196" spans="1:20" ht="108.75" customHeight="1">
      <c r="A196" s="23" t="s">
        <v>353</v>
      </c>
      <c r="B196" s="63" t="s">
        <v>354</v>
      </c>
      <c r="C196" s="64"/>
      <c r="D196" s="70"/>
      <c r="E196" s="70"/>
      <c r="F196" s="70"/>
      <c r="G196" s="70"/>
      <c r="H196" s="70"/>
      <c r="I196" s="70"/>
      <c r="J196" s="70"/>
      <c r="K196" s="72"/>
      <c r="L196" s="74"/>
      <c r="M196" s="74"/>
      <c r="N196" s="58"/>
      <c r="O196" s="58"/>
      <c r="P196" s="58"/>
      <c r="Q196" s="58"/>
      <c r="R196" s="58"/>
      <c r="S196" s="58"/>
      <c r="T196" s="2"/>
    </row>
    <row r="197" spans="1:20" ht="12.75" customHeight="1">
      <c r="A197" s="26"/>
      <c r="B197" s="61"/>
      <c r="C197" s="62"/>
      <c r="D197" s="69" t="s">
        <v>355</v>
      </c>
      <c r="E197" s="70"/>
      <c r="F197" s="70"/>
      <c r="G197" s="70"/>
      <c r="H197" s="70"/>
      <c r="I197" s="70"/>
      <c r="J197" s="70"/>
      <c r="K197" s="71" t="s">
        <v>326</v>
      </c>
      <c r="L197" s="73" t="s">
        <v>350</v>
      </c>
      <c r="M197" s="73" t="s">
        <v>31</v>
      </c>
      <c r="N197" s="57">
        <v>169000</v>
      </c>
      <c r="O197" s="57">
        <v>117845</v>
      </c>
      <c r="P197" s="57">
        <v>0</v>
      </c>
      <c r="Q197" s="57">
        <v>120000</v>
      </c>
      <c r="R197" s="57">
        <v>150000</v>
      </c>
      <c r="S197" s="57">
        <v>100000</v>
      </c>
      <c r="T197" s="2"/>
    </row>
    <row r="198" spans="1:20" ht="123.75" customHeight="1">
      <c r="A198" s="23" t="s">
        <v>356</v>
      </c>
      <c r="B198" s="63" t="s">
        <v>357</v>
      </c>
      <c r="C198" s="64"/>
      <c r="D198" s="70"/>
      <c r="E198" s="70"/>
      <c r="F198" s="70"/>
      <c r="G198" s="70"/>
      <c r="H198" s="70"/>
      <c r="I198" s="70"/>
      <c r="J198" s="70"/>
      <c r="K198" s="72"/>
      <c r="L198" s="74"/>
      <c r="M198" s="74"/>
      <c r="N198" s="58"/>
      <c r="O198" s="58"/>
      <c r="P198" s="58"/>
      <c r="Q198" s="58"/>
      <c r="R198" s="58"/>
      <c r="S198" s="58"/>
      <c r="T198" s="2"/>
    </row>
    <row r="199" spans="1:20" ht="168.75" customHeight="1">
      <c r="A199" s="23" t="s">
        <v>358</v>
      </c>
      <c r="B199" s="63" t="s">
        <v>359</v>
      </c>
      <c r="C199" s="64"/>
      <c r="D199" s="70"/>
      <c r="E199" s="70"/>
      <c r="F199" s="70"/>
      <c r="G199" s="70"/>
      <c r="H199" s="70"/>
      <c r="I199" s="70"/>
      <c r="J199" s="70"/>
      <c r="K199" s="72"/>
      <c r="L199" s="74"/>
      <c r="M199" s="74"/>
      <c r="N199" s="58"/>
      <c r="O199" s="58"/>
      <c r="P199" s="58"/>
      <c r="Q199" s="58"/>
      <c r="R199" s="58"/>
      <c r="S199" s="58"/>
      <c r="T199" s="2"/>
    </row>
    <row r="200" spans="1:20" ht="125.25" customHeight="1">
      <c r="A200" s="23" t="s">
        <v>360</v>
      </c>
      <c r="B200" s="63" t="s">
        <v>357</v>
      </c>
      <c r="C200" s="64"/>
      <c r="D200" s="70"/>
      <c r="E200" s="70"/>
      <c r="F200" s="70"/>
      <c r="G200" s="70"/>
      <c r="H200" s="70"/>
      <c r="I200" s="70"/>
      <c r="J200" s="70"/>
      <c r="K200" s="72"/>
      <c r="L200" s="74"/>
      <c r="M200" s="74"/>
      <c r="N200" s="58"/>
      <c r="O200" s="58"/>
      <c r="P200" s="58"/>
      <c r="Q200" s="58"/>
      <c r="R200" s="58"/>
      <c r="S200" s="58"/>
      <c r="T200" s="2"/>
    </row>
    <row r="201" spans="1:20" ht="136.5" customHeight="1">
      <c r="A201" s="23" t="s">
        <v>361</v>
      </c>
      <c r="B201" s="63" t="s">
        <v>330</v>
      </c>
      <c r="C201" s="64"/>
      <c r="D201" s="70"/>
      <c r="E201" s="70"/>
      <c r="F201" s="70"/>
      <c r="G201" s="70"/>
      <c r="H201" s="70"/>
      <c r="I201" s="70"/>
      <c r="J201" s="70"/>
      <c r="K201" s="72"/>
      <c r="L201" s="74"/>
      <c r="M201" s="74"/>
      <c r="N201" s="58"/>
      <c r="O201" s="58"/>
      <c r="P201" s="58"/>
      <c r="Q201" s="58"/>
      <c r="R201" s="58"/>
      <c r="S201" s="58"/>
      <c r="T201" s="2"/>
    </row>
    <row r="202" spans="1:20" ht="12.75" customHeight="1">
      <c r="A202" s="26"/>
      <c r="B202" s="61"/>
      <c r="C202" s="62"/>
      <c r="D202" s="69" t="s">
        <v>362</v>
      </c>
      <c r="E202" s="70"/>
      <c r="F202" s="70"/>
      <c r="G202" s="70"/>
      <c r="H202" s="70"/>
      <c r="I202" s="70"/>
      <c r="J202" s="70"/>
      <c r="K202" s="71" t="s">
        <v>363</v>
      </c>
      <c r="L202" s="73" t="s">
        <v>350</v>
      </c>
      <c r="M202" s="73" t="s">
        <v>31</v>
      </c>
      <c r="N202" s="57">
        <v>24000</v>
      </c>
      <c r="O202" s="57">
        <v>15376.22</v>
      </c>
      <c r="P202" s="57">
        <v>0</v>
      </c>
      <c r="Q202" s="57">
        <v>15000</v>
      </c>
      <c r="R202" s="57">
        <v>15000</v>
      </c>
      <c r="S202" s="57">
        <v>10000</v>
      </c>
      <c r="T202" s="2"/>
    </row>
    <row r="203" spans="1:20" ht="120" customHeight="1">
      <c r="A203" s="23" t="s">
        <v>364</v>
      </c>
      <c r="B203" s="63" t="s">
        <v>336</v>
      </c>
      <c r="C203" s="64"/>
      <c r="D203" s="70"/>
      <c r="E203" s="70"/>
      <c r="F203" s="70"/>
      <c r="G203" s="70"/>
      <c r="H203" s="70"/>
      <c r="I203" s="70"/>
      <c r="J203" s="70"/>
      <c r="K203" s="72"/>
      <c r="L203" s="74"/>
      <c r="M203" s="74"/>
      <c r="N203" s="58"/>
      <c r="O203" s="58"/>
      <c r="P203" s="58"/>
      <c r="Q203" s="58"/>
      <c r="R203" s="58"/>
      <c r="S203" s="58"/>
      <c r="T203" s="2"/>
    </row>
    <row r="204" spans="1:20" ht="89.45" customHeight="1">
      <c r="A204" s="23" t="s">
        <v>365</v>
      </c>
      <c r="B204" s="59" t="s">
        <v>366</v>
      </c>
      <c r="C204" s="60"/>
      <c r="D204" s="70"/>
      <c r="E204" s="70"/>
      <c r="F204" s="70"/>
      <c r="G204" s="70"/>
      <c r="H204" s="70"/>
      <c r="I204" s="70"/>
      <c r="J204" s="70"/>
      <c r="K204" s="72"/>
      <c r="L204" s="74"/>
      <c r="M204" s="74"/>
      <c r="N204" s="58"/>
      <c r="O204" s="58"/>
      <c r="P204" s="58"/>
      <c r="Q204" s="58"/>
      <c r="R204" s="58"/>
      <c r="S204" s="58"/>
      <c r="T204" s="2"/>
    </row>
    <row r="205" spans="1:20" ht="12.75" customHeight="1">
      <c r="A205" s="26"/>
      <c r="B205" s="61"/>
      <c r="C205" s="62"/>
      <c r="D205" s="69" t="s">
        <v>367</v>
      </c>
      <c r="E205" s="70"/>
      <c r="F205" s="70"/>
      <c r="G205" s="70"/>
      <c r="H205" s="70"/>
      <c r="I205" s="70"/>
      <c r="J205" s="70"/>
      <c r="K205" s="71" t="s">
        <v>368</v>
      </c>
      <c r="L205" s="73" t="s">
        <v>350</v>
      </c>
      <c r="M205" s="73" t="s">
        <v>31</v>
      </c>
      <c r="N205" s="57">
        <v>0</v>
      </c>
      <c r="O205" s="57">
        <v>30000</v>
      </c>
      <c r="P205" s="57">
        <v>0</v>
      </c>
      <c r="Q205" s="57">
        <v>30000</v>
      </c>
      <c r="R205" s="57">
        <v>35000</v>
      </c>
      <c r="S205" s="57">
        <v>20000</v>
      </c>
      <c r="T205" s="2"/>
    </row>
    <row r="206" spans="1:20" ht="109.5" customHeight="1">
      <c r="A206" s="23" t="s">
        <v>369</v>
      </c>
      <c r="B206" s="63" t="s">
        <v>368</v>
      </c>
      <c r="C206" s="64"/>
      <c r="D206" s="70"/>
      <c r="E206" s="70"/>
      <c r="F206" s="70"/>
      <c r="G206" s="70"/>
      <c r="H206" s="70"/>
      <c r="I206" s="70"/>
      <c r="J206" s="70"/>
      <c r="K206" s="72"/>
      <c r="L206" s="74"/>
      <c r="M206" s="74"/>
      <c r="N206" s="58"/>
      <c r="O206" s="58"/>
      <c r="P206" s="58"/>
      <c r="Q206" s="58"/>
      <c r="R206" s="58"/>
      <c r="S206" s="58"/>
      <c r="T206" s="2"/>
    </row>
    <row r="207" spans="1:20" ht="12.75" customHeight="1">
      <c r="A207" s="26"/>
      <c r="B207" s="65"/>
      <c r="C207" s="66"/>
      <c r="D207" s="69" t="s">
        <v>370</v>
      </c>
      <c r="E207" s="70"/>
      <c r="F207" s="70"/>
      <c r="G207" s="70"/>
      <c r="H207" s="70"/>
      <c r="I207" s="70"/>
      <c r="J207" s="70"/>
      <c r="K207" s="71" t="s">
        <v>371</v>
      </c>
      <c r="L207" s="73" t="s">
        <v>350</v>
      </c>
      <c r="M207" s="73" t="s">
        <v>31</v>
      </c>
      <c r="N207" s="57">
        <v>0</v>
      </c>
      <c r="O207" s="57">
        <v>4000</v>
      </c>
      <c r="P207" s="57">
        <v>0</v>
      </c>
      <c r="Q207" s="57">
        <v>5000</v>
      </c>
      <c r="R207" s="57">
        <v>1000</v>
      </c>
      <c r="S207" s="57">
        <v>1000</v>
      </c>
      <c r="T207" s="2"/>
    </row>
    <row r="208" spans="1:20" ht="108.75" customHeight="1">
      <c r="A208" s="23" t="s">
        <v>372</v>
      </c>
      <c r="B208" s="63" t="s">
        <v>373</v>
      </c>
      <c r="C208" s="64"/>
      <c r="D208" s="70"/>
      <c r="E208" s="70"/>
      <c r="F208" s="70"/>
      <c r="G208" s="70"/>
      <c r="H208" s="70"/>
      <c r="I208" s="70"/>
      <c r="J208" s="70"/>
      <c r="K208" s="72"/>
      <c r="L208" s="74"/>
      <c r="M208" s="74"/>
      <c r="N208" s="58"/>
      <c r="O208" s="58"/>
      <c r="P208" s="58"/>
      <c r="Q208" s="58"/>
      <c r="R208" s="58"/>
      <c r="S208" s="58"/>
      <c r="T208" s="2"/>
    </row>
    <row r="209" spans="1:20" ht="12.75" customHeight="1">
      <c r="A209" s="26"/>
      <c r="B209" s="65"/>
      <c r="C209" s="66"/>
      <c r="D209" s="69" t="s">
        <v>374</v>
      </c>
      <c r="E209" s="70"/>
      <c r="F209" s="70"/>
      <c r="G209" s="70"/>
      <c r="H209" s="70"/>
      <c r="I209" s="70"/>
      <c r="J209" s="70"/>
      <c r="K209" s="71" t="s">
        <v>375</v>
      </c>
      <c r="L209" s="73" t="s">
        <v>350</v>
      </c>
      <c r="M209" s="73" t="s">
        <v>31</v>
      </c>
      <c r="N209" s="57">
        <v>251000</v>
      </c>
      <c r="O209" s="57">
        <v>-47499.67</v>
      </c>
      <c r="P209" s="57">
        <v>0</v>
      </c>
      <c r="Q209" s="57">
        <v>0</v>
      </c>
      <c r="R209" s="57">
        <v>0</v>
      </c>
      <c r="S209" s="57">
        <v>0</v>
      </c>
      <c r="T209" s="2"/>
    </row>
    <row r="210" spans="1:20" ht="107.25" customHeight="1">
      <c r="A210" s="23" t="s">
        <v>376</v>
      </c>
      <c r="B210" s="63" t="s">
        <v>375</v>
      </c>
      <c r="C210" s="64"/>
      <c r="D210" s="70"/>
      <c r="E210" s="70"/>
      <c r="F210" s="70"/>
      <c r="G210" s="70"/>
      <c r="H210" s="70"/>
      <c r="I210" s="70"/>
      <c r="J210" s="70"/>
      <c r="K210" s="72"/>
      <c r="L210" s="74"/>
      <c r="M210" s="74"/>
      <c r="N210" s="58"/>
      <c r="O210" s="58"/>
      <c r="P210" s="58"/>
      <c r="Q210" s="58"/>
      <c r="R210" s="58"/>
      <c r="S210" s="58"/>
      <c r="T210" s="2"/>
    </row>
    <row r="211" spans="1:20" ht="102.2" customHeight="1">
      <c r="A211" s="23" t="s">
        <v>377</v>
      </c>
      <c r="B211" s="63" t="s">
        <v>378</v>
      </c>
      <c r="C211" s="64"/>
      <c r="D211" s="70"/>
      <c r="E211" s="70"/>
      <c r="F211" s="70"/>
      <c r="G211" s="70"/>
      <c r="H211" s="70"/>
      <c r="I211" s="70"/>
      <c r="J211" s="70"/>
      <c r="K211" s="72"/>
      <c r="L211" s="74"/>
      <c r="M211" s="74"/>
      <c r="N211" s="58"/>
      <c r="O211" s="58"/>
      <c r="P211" s="58"/>
      <c r="Q211" s="58"/>
      <c r="R211" s="58"/>
      <c r="S211" s="58"/>
      <c r="T211" s="2"/>
    </row>
    <row r="212" spans="1:20" ht="102.2" customHeight="1">
      <c r="A212" s="23" t="s">
        <v>379</v>
      </c>
      <c r="B212" s="63" t="s">
        <v>375</v>
      </c>
      <c r="C212" s="64"/>
      <c r="D212" s="70"/>
      <c r="E212" s="70"/>
      <c r="F212" s="70"/>
      <c r="G212" s="70"/>
      <c r="H212" s="70"/>
      <c r="I212" s="70"/>
      <c r="J212" s="70"/>
      <c r="K212" s="72"/>
      <c r="L212" s="74"/>
      <c r="M212" s="74"/>
      <c r="N212" s="58"/>
      <c r="O212" s="58"/>
      <c r="P212" s="58"/>
      <c r="Q212" s="58"/>
      <c r="R212" s="58"/>
      <c r="S212" s="58"/>
      <c r="T212" s="2"/>
    </row>
    <row r="213" spans="1:20" ht="114.95" customHeight="1">
      <c r="A213" s="23" t="s">
        <v>380</v>
      </c>
      <c r="B213" s="63" t="s">
        <v>381</v>
      </c>
      <c r="C213" s="64"/>
      <c r="D213" s="70"/>
      <c r="E213" s="70"/>
      <c r="F213" s="70"/>
      <c r="G213" s="70"/>
      <c r="H213" s="70"/>
      <c r="I213" s="70"/>
      <c r="J213" s="70"/>
      <c r="K213" s="72"/>
      <c r="L213" s="74"/>
      <c r="M213" s="74"/>
      <c r="N213" s="58"/>
      <c r="O213" s="58"/>
      <c r="P213" s="58"/>
      <c r="Q213" s="58"/>
      <c r="R213" s="58"/>
      <c r="S213" s="58"/>
      <c r="T213" s="2"/>
    </row>
    <row r="214" spans="1:20" ht="12.75" customHeight="1">
      <c r="A214" s="26"/>
      <c r="B214" s="65"/>
      <c r="C214" s="66"/>
      <c r="D214" s="69" t="s">
        <v>382</v>
      </c>
      <c r="E214" s="70"/>
      <c r="F214" s="70"/>
      <c r="G214" s="70"/>
      <c r="H214" s="70"/>
      <c r="I214" s="70"/>
      <c r="J214" s="70"/>
      <c r="K214" s="71" t="s">
        <v>383</v>
      </c>
      <c r="L214" s="73" t="s">
        <v>350</v>
      </c>
      <c r="M214" s="73" t="s">
        <v>31</v>
      </c>
      <c r="N214" s="57">
        <v>14000</v>
      </c>
      <c r="O214" s="57">
        <v>6144.99</v>
      </c>
      <c r="P214" s="57">
        <v>0</v>
      </c>
      <c r="Q214" s="57">
        <v>5000</v>
      </c>
      <c r="R214" s="57">
        <v>1000</v>
      </c>
      <c r="S214" s="57">
        <v>1000</v>
      </c>
      <c r="T214" s="2"/>
    </row>
    <row r="215" spans="1:20" ht="165.95" customHeight="1">
      <c r="A215" s="23" t="s">
        <v>384</v>
      </c>
      <c r="B215" s="63" t="s">
        <v>385</v>
      </c>
      <c r="C215" s="64"/>
      <c r="D215" s="70"/>
      <c r="E215" s="70"/>
      <c r="F215" s="70"/>
      <c r="G215" s="70"/>
      <c r="H215" s="70"/>
      <c r="I215" s="70"/>
      <c r="J215" s="70"/>
      <c r="K215" s="72"/>
      <c r="L215" s="74"/>
      <c r="M215" s="74"/>
      <c r="N215" s="58"/>
      <c r="O215" s="58"/>
      <c r="P215" s="58"/>
      <c r="Q215" s="58"/>
      <c r="R215" s="58"/>
      <c r="S215" s="58"/>
      <c r="T215" s="2"/>
    </row>
    <row r="216" spans="1:20" ht="127.7" customHeight="1">
      <c r="A216" s="23" t="s">
        <v>386</v>
      </c>
      <c r="B216" s="63" t="s">
        <v>383</v>
      </c>
      <c r="C216" s="64"/>
      <c r="D216" s="70"/>
      <c r="E216" s="70"/>
      <c r="F216" s="70"/>
      <c r="G216" s="70"/>
      <c r="H216" s="70"/>
      <c r="I216" s="70"/>
      <c r="J216" s="70"/>
      <c r="K216" s="72"/>
      <c r="L216" s="74"/>
      <c r="M216" s="74"/>
      <c r="N216" s="58"/>
      <c r="O216" s="58"/>
      <c r="P216" s="58"/>
      <c r="Q216" s="58"/>
      <c r="R216" s="58"/>
      <c r="S216" s="58"/>
      <c r="T216" s="2"/>
    </row>
    <row r="217" spans="1:20" ht="140.44999999999999" customHeight="1">
      <c r="A217" s="23" t="s">
        <v>387</v>
      </c>
      <c r="B217" s="63" t="s">
        <v>388</v>
      </c>
      <c r="C217" s="64"/>
      <c r="D217" s="70"/>
      <c r="E217" s="70"/>
      <c r="F217" s="70"/>
      <c r="G217" s="70"/>
      <c r="H217" s="70"/>
      <c r="I217" s="70"/>
      <c r="J217" s="70"/>
      <c r="K217" s="72"/>
      <c r="L217" s="74"/>
      <c r="M217" s="74"/>
      <c r="N217" s="58"/>
      <c r="O217" s="58"/>
      <c r="P217" s="58"/>
      <c r="Q217" s="58"/>
      <c r="R217" s="58"/>
      <c r="S217" s="58"/>
      <c r="T217" s="2"/>
    </row>
    <row r="218" spans="1:20" ht="12.75" customHeight="1">
      <c r="A218" s="26"/>
      <c r="B218" s="65"/>
      <c r="C218" s="66"/>
      <c r="D218" s="69" t="s">
        <v>389</v>
      </c>
      <c r="E218" s="70"/>
      <c r="F218" s="70"/>
      <c r="G218" s="70"/>
      <c r="H218" s="70"/>
      <c r="I218" s="70"/>
      <c r="J218" s="70"/>
      <c r="K218" s="71" t="s">
        <v>390</v>
      </c>
      <c r="L218" s="73" t="s">
        <v>350</v>
      </c>
      <c r="M218" s="73" t="s">
        <v>31</v>
      </c>
      <c r="N218" s="57">
        <v>10000</v>
      </c>
      <c r="O218" s="57">
        <v>4526.59</v>
      </c>
      <c r="P218" s="57">
        <v>0</v>
      </c>
      <c r="Q218" s="57">
        <v>5000</v>
      </c>
      <c r="R218" s="57">
        <v>1000</v>
      </c>
      <c r="S218" s="57">
        <v>1000</v>
      </c>
      <c r="T218" s="2"/>
    </row>
    <row r="219" spans="1:20" ht="153.19999999999999" customHeight="1">
      <c r="A219" s="23" t="s">
        <v>391</v>
      </c>
      <c r="B219" s="63" t="s">
        <v>392</v>
      </c>
      <c r="C219" s="64"/>
      <c r="D219" s="70"/>
      <c r="E219" s="70"/>
      <c r="F219" s="70"/>
      <c r="G219" s="70"/>
      <c r="H219" s="70"/>
      <c r="I219" s="70"/>
      <c r="J219" s="70"/>
      <c r="K219" s="72"/>
      <c r="L219" s="74"/>
      <c r="M219" s="74"/>
      <c r="N219" s="58"/>
      <c r="O219" s="58"/>
      <c r="P219" s="58"/>
      <c r="Q219" s="58"/>
      <c r="R219" s="58"/>
      <c r="S219" s="58"/>
      <c r="T219" s="2"/>
    </row>
    <row r="220" spans="1:20" ht="165.95" customHeight="1">
      <c r="A220" s="23" t="s">
        <v>393</v>
      </c>
      <c r="B220" s="63" t="s">
        <v>394</v>
      </c>
      <c r="C220" s="64"/>
      <c r="D220" s="70"/>
      <c r="E220" s="70"/>
      <c r="F220" s="70"/>
      <c r="G220" s="70"/>
      <c r="H220" s="70"/>
      <c r="I220" s="70"/>
      <c r="J220" s="70"/>
      <c r="K220" s="72"/>
      <c r="L220" s="74"/>
      <c r="M220" s="74"/>
      <c r="N220" s="58"/>
      <c r="O220" s="58"/>
      <c r="P220" s="58"/>
      <c r="Q220" s="58"/>
      <c r="R220" s="58"/>
      <c r="S220" s="58"/>
      <c r="T220" s="2"/>
    </row>
    <row r="221" spans="1:20" ht="102.2" customHeight="1">
      <c r="A221" s="23" t="s">
        <v>395</v>
      </c>
      <c r="B221" s="63" t="s">
        <v>396</v>
      </c>
      <c r="C221" s="64"/>
      <c r="D221" s="70"/>
      <c r="E221" s="70"/>
      <c r="F221" s="70"/>
      <c r="G221" s="70"/>
      <c r="H221" s="70"/>
      <c r="I221" s="70"/>
      <c r="J221" s="70"/>
      <c r="K221" s="72"/>
      <c r="L221" s="74"/>
      <c r="M221" s="74"/>
      <c r="N221" s="58"/>
      <c r="O221" s="58"/>
      <c r="P221" s="58"/>
      <c r="Q221" s="58"/>
      <c r="R221" s="58"/>
      <c r="S221" s="58"/>
      <c r="T221" s="2"/>
    </row>
    <row r="222" spans="1:20" ht="12.75" customHeight="1">
      <c r="A222" s="26"/>
      <c r="B222" s="65"/>
      <c r="C222" s="66"/>
      <c r="D222" s="69" t="s">
        <v>397</v>
      </c>
      <c r="E222" s="70"/>
      <c r="F222" s="70"/>
      <c r="G222" s="70"/>
      <c r="H222" s="70"/>
      <c r="I222" s="70"/>
      <c r="J222" s="70"/>
      <c r="K222" s="71" t="s">
        <v>398</v>
      </c>
      <c r="L222" s="73" t="s">
        <v>350</v>
      </c>
      <c r="M222" s="73" t="s">
        <v>31</v>
      </c>
      <c r="N222" s="57">
        <v>65000</v>
      </c>
      <c r="O222" s="57">
        <v>119500</v>
      </c>
      <c r="P222" s="57">
        <v>0</v>
      </c>
      <c r="Q222" s="57">
        <v>105000</v>
      </c>
      <c r="R222" s="57">
        <v>128000</v>
      </c>
      <c r="S222" s="57">
        <v>108000</v>
      </c>
      <c r="T222" s="2"/>
    </row>
    <row r="223" spans="1:20" ht="204.2" customHeight="1">
      <c r="A223" s="23" t="s">
        <v>399</v>
      </c>
      <c r="B223" s="63" t="s">
        <v>400</v>
      </c>
      <c r="C223" s="64"/>
      <c r="D223" s="70"/>
      <c r="E223" s="70"/>
      <c r="F223" s="70"/>
      <c r="G223" s="70"/>
      <c r="H223" s="70"/>
      <c r="I223" s="70"/>
      <c r="J223" s="70"/>
      <c r="K223" s="72"/>
      <c r="L223" s="74"/>
      <c r="M223" s="74"/>
      <c r="N223" s="58"/>
      <c r="O223" s="58"/>
      <c r="P223" s="58"/>
      <c r="Q223" s="58"/>
      <c r="R223" s="58"/>
      <c r="S223" s="58"/>
      <c r="T223" s="2"/>
    </row>
    <row r="224" spans="1:20" ht="102.2" customHeight="1">
      <c r="A224" s="23" t="s">
        <v>401</v>
      </c>
      <c r="B224" s="63" t="s">
        <v>402</v>
      </c>
      <c r="C224" s="64"/>
      <c r="D224" s="70"/>
      <c r="E224" s="70"/>
      <c r="F224" s="70"/>
      <c r="G224" s="70"/>
      <c r="H224" s="70"/>
      <c r="I224" s="70"/>
      <c r="J224" s="70"/>
      <c r="K224" s="72"/>
      <c r="L224" s="74"/>
      <c r="M224" s="74"/>
      <c r="N224" s="58"/>
      <c r="O224" s="58"/>
      <c r="P224" s="58"/>
      <c r="Q224" s="58"/>
      <c r="R224" s="58"/>
      <c r="S224" s="58"/>
      <c r="T224" s="2"/>
    </row>
    <row r="225" spans="1:20" ht="114.95" customHeight="1">
      <c r="A225" s="23" t="s">
        <v>403</v>
      </c>
      <c r="B225" s="63" t="s">
        <v>404</v>
      </c>
      <c r="C225" s="64"/>
      <c r="D225" s="70"/>
      <c r="E225" s="70"/>
      <c r="F225" s="70"/>
      <c r="G225" s="70"/>
      <c r="H225" s="70"/>
      <c r="I225" s="70"/>
      <c r="J225" s="70"/>
      <c r="K225" s="72"/>
      <c r="L225" s="74"/>
      <c r="M225" s="74"/>
      <c r="N225" s="58"/>
      <c r="O225" s="58"/>
      <c r="P225" s="58"/>
      <c r="Q225" s="58"/>
      <c r="R225" s="58"/>
      <c r="S225" s="58"/>
      <c r="T225" s="2"/>
    </row>
    <row r="226" spans="1:20" ht="89.45" customHeight="1">
      <c r="A226" s="23" t="s">
        <v>405</v>
      </c>
      <c r="B226" s="63" t="s">
        <v>398</v>
      </c>
      <c r="C226" s="64"/>
      <c r="D226" s="70"/>
      <c r="E226" s="70"/>
      <c r="F226" s="70"/>
      <c r="G226" s="70"/>
      <c r="H226" s="70"/>
      <c r="I226" s="70"/>
      <c r="J226" s="70"/>
      <c r="K226" s="72"/>
      <c r="L226" s="74"/>
      <c r="M226" s="74"/>
      <c r="N226" s="58"/>
      <c r="O226" s="58"/>
      <c r="P226" s="58"/>
      <c r="Q226" s="58"/>
      <c r="R226" s="58"/>
      <c r="S226" s="58"/>
      <c r="T226" s="2"/>
    </row>
    <row r="227" spans="1:20" ht="12.75" customHeight="1">
      <c r="A227" s="26"/>
      <c r="B227" s="65"/>
      <c r="C227" s="66"/>
      <c r="D227" s="69" t="s">
        <v>406</v>
      </c>
      <c r="E227" s="70"/>
      <c r="F227" s="70"/>
      <c r="G227" s="70"/>
      <c r="H227" s="70"/>
      <c r="I227" s="70"/>
      <c r="J227" s="70"/>
      <c r="K227" s="71" t="s">
        <v>407</v>
      </c>
      <c r="L227" s="73" t="s">
        <v>350</v>
      </c>
      <c r="M227" s="73" t="s">
        <v>31</v>
      </c>
      <c r="N227" s="57">
        <v>320000</v>
      </c>
      <c r="O227" s="57">
        <v>312930.15000000002</v>
      </c>
      <c r="P227" s="57">
        <v>0</v>
      </c>
      <c r="Q227" s="57">
        <v>310000</v>
      </c>
      <c r="R227" s="57">
        <v>169000</v>
      </c>
      <c r="S227" s="57">
        <v>139000</v>
      </c>
      <c r="T227" s="2"/>
    </row>
    <row r="228" spans="1:20" ht="288" customHeight="1">
      <c r="A228" s="23" t="s">
        <v>408</v>
      </c>
      <c r="B228" s="63" t="s">
        <v>409</v>
      </c>
      <c r="C228" s="64"/>
      <c r="D228" s="70"/>
      <c r="E228" s="70"/>
      <c r="F228" s="70"/>
      <c r="G228" s="70"/>
      <c r="H228" s="70"/>
      <c r="I228" s="70"/>
      <c r="J228" s="70"/>
      <c r="K228" s="72"/>
      <c r="L228" s="74"/>
      <c r="M228" s="74"/>
      <c r="N228" s="58"/>
      <c r="O228" s="58"/>
      <c r="P228" s="58"/>
      <c r="Q228" s="58"/>
      <c r="R228" s="58"/>
      <c r="S228" s="58"/>
      <c r="T228" s="2"/>
    </row>
    <row r="229" spans="1:20" ht="115.5" customHeight="1">
      <c r="A229" s="23" t="s">
        <v>410</v>
      </c>
      <c r="B229" s="63" t="s">
        <v>344</v>
      </c>
      <c r="C229" s="64"/>
      <c r="D229" s="70"/>
      <c r="E229" s="70"/>
      <c r="F229" s="70"/>
      <c r="G229" s="70"/>
      <c r="H229" s="70"/>
      <c r="I229" s="70"/>
      <c r="J229" s="70"/>
      <c r="K229" s="72"/>
      <c r="L229" s="74"/>
      <c r="M229" s="74"/>
      <c r="N229" s="58"/>
      <c r="O229" s="58"/>
      <c r="P229" s="58"/>
      <c r="Q229" s="58"/>
      <c r="R229" s="58"/>
      <c r="S229" s="58"/>
      <c r="T229" s="2"/>
    </row>
    <row r="230" spans="1:20" ht="12.75" customHeight="1">
      <c r="A230" s="26"/>
      <c r="B230" s="61"/>
      <c r="C230" s="62"/>
      <c r="D230" s="69" t="s">
        <v>411</v>
      </c>
      <c r="E230" s="70"/>
      <c r="F230" s="70"/>
      <c r="G230" s="70"/>
      <c r="H230" s="70"/>
      <c r="I230" s="70"/>
      <c r="J230" s="70"/>
      <c r="K230" s="73" t="s">
        <v>412</v>
      </c>
      <c r="L230" s="73" t="s">
        <v>350</v>
      </c>
      <c r="M230" s="73" t="s">
        <v>31</v>
      </c>
      <c r="N230" s="57">
        <v>50000</v>
      </c>
      <c r="O230" s="57">
        <v>209007.2</v>
      </c>
      <c r="P230" s="57">
        <v>0</v>
      </c>
      <c r="Q230" s="57">
        <v>195000</v>
      </c>
      <c r="R230" s="57">
        <v>205000</v>
      </c>
      <c r="S230" s="57">
        <v>120000</v>
      </c>
      <c r="T230" s="2"/>
    </row>
    <row r="231" spans="1:20" ht="15.2" customHeight="1">
      <c r="A231" s="23" t="s">
        <v>413</v>
      </c>
      <c r="B231" s="59" t="s">
        <v>412</v>
      </c>
      <c r="C231" s="60"/>
      <c r="D231" s="70"/>
      <c r="E231" s="70"/>
      <c r="F231" s="70"/>
      <c r="G231" s="70"/>
      <c r="H231" s="70"/>
      <c r="I231" s="70"/>
      <c r="J231" s="70"/>
      <c r="K231" s="74"/>
      <c r="L231" s="74"/>
      <c r="M231" s="74"/>
      <c r="N231" s="58"/>
      <c r="O231" s="58"/>
      <c r="P231" s="58"/>
      <c r="Q231" s="58"/>
      <c r="R231" s="58"/>
      <c r="S231" s="58"/>
      <c r="T231" s="2"/>
    </row>
    <row r="232" spans="1:20" ht="38.25">
      <c r="A232" s="23"/>
      <c r="B232" s="59"/>
      <c r="C232" s="60"/>
      <c r="D232" s="75" t="s">
        <v>414</v>
      </c>
      <c r="E232" s="76"/>
      <c r="F232" s="76"/>
      <c r="G232" s="76"/>
      <c r="H232" s="76"/>
      <c r="I232" s="76"/>
      <c r="J232" s="76"/>
      <c r="K232" s="24" t="s">
        <v>415</v>
      </c>
      <c r="L232" s="24" t="s">
        <v>416</v>
      </c>
      <c r="M232" s="24" t="s">
        <v>31</v>
      </c>
      <c r="N232" s="41">
        <v>0</v>
      </c>
      <c r="O232" s="41">
        <f>O233</f>
        <v>77438</v>
      </c>
      <c r="P232" s="41">
        <v>0</v>
      </c>
      <c r="Q232" s="41">
        <f>Q233</f>
        <v>90000</v>
      </c>
      <c r="R232" s="41">
        <f>R233</f>
        <v>110000</v>
      </c>
      <c r="S232" s="41">
        <f>S233</f>
        <v>80000</v>
      </c>
      <c r="T232" s="25"/>
    </row>
    <row r="233" spans="1:20" ht="12.75" customHeight="1">
      <c r="A233" s="26"/>
      <c r="B233" s="61"/>
      <c r="C233" s="62"/>
      <c r="D233" s="69" t="s">
        <v>417</v>
      </c>
      <c r="E233" s="70"/>
      <c r="F233" s="70"/>
      <c r="G233" s="70"/>
      <c r="H233" s="70"/>
      <c r="I233" s="70"/>
      <c r="J233" s="70"/>
      <c r="K233" s="73" t="s">
        <v>418</v>
      </c>
      <c r="L233" s="73" t="s">
        <v>416</v>
      </c>
      <c r="M233" s="73" t="s">
        <v>31</v>
      </c>
      <c r="N233" s="57">
        <v>0</v>
      </c>
      <c r="O233" s="57">
        <v>77438</v>
      </c>
      <c r="P233" s="57">
        <v>0</v>
      </c>
      <c r="Q233" s="57">
        <v>90000</v>
      </c>
      <c r="R233" s="57">
        <v>110000</v>
      </c>
      <c r="S233" s="57">
        <v>80000</v>
      </c>
      <c r="T233" s="2"/>
    </row>
    <row r="234" spans="1:20" ht="51.2" customHeight="1">
      <c r="A234" s="23" t="s">
        <v>419</v>
      </c>
      <c r="B234" s="59" t="s">
        <v>418</v>
      </c>
      <c r="C234" s="60"/>
      <c r="D234" s="70"/>
      <c r="E234" s="70"/>
      <c r="F234" s="70"/>
      <c r="G234" s="70"/>
      <c r="H234" s="70"/>
      <c r="I234" s="70"/>
      <c r="J234" s="70"/>
      <c r="K234" s="74"/>
      <c r="L234" s="74"/>
      <c r="M234" s="74"/>
      <c r="N234" s="58"/>
      <c r="O234" s="58"/>
      <c r="P234" s="58"/>
      <c r="Q234" s="58"/>
      <c r="R234" s="58"/>
      <c r="S234" s="58"/>
      <c r="T234" s="2"/>
    </row>
    <row r="235" spans="1:20" ht="63.75">
      <c r="A235" s="23"/>
      <c r="B235" s="59"/>
      <c r="C235" s="60"/>
      <c r="D235" s="75" t="s">
        <v>420</v>
      </c>
      <c r="E235" s="76"/>
      <c r="F235" s="76"/>
      <c r="G235" s="76"/>
      <c r="H235" s="76"/>
      <c r="I235" s="76"/>
      <c r="J235" s="76"/>
      <c r="K235" s="24" t="s">
        <v>421</v>
      </c>
      <c r="L235" s="24" t="s">
        <v>195</v>
      </c>
      <c r="M235" s="24" t="s">
        <v>31</v>
      </c>
      <c r="N235" s="41">
        <f>N236</f>
        <v>1000</v>
      </c>
      <c r="O235" s="41">
        <f>O236</f>
        <v>4954.95</v>
      </c>
      <c r="P235" s="41">
        <v>0</v>
      </c>
      <c r="Q235" s="41">
        <f>Q236</f>
        <v>5000</v>
      </c>
      <c r="R235" s="41">
        <f>R236</f>
        <v>1000</v>
      </c>
      <c r="S235" s="41">
        <f>S236</f>
        <v>1000</v>
      </c>
      <c r="T235" s="25"/>
    </row>
    <row r="236" spans="1:20" ht="12.75" customHeight="1">
      <c r="A236" s="26"/>
      <c r="B236" s="61"/>
      <c r="C236" s="62"/>
      <c r="D236" s="69" t="s">
        <v>422</v>
      </c>
      <c r="E236" s="70"/>
      <c r="F236" s="70"/>
      <c r="G236" s="70"/>
      <c r="H236" s="70"/>
      <c r="I236" s="70"/>
      <c r="J236" s="70"/>
      <c r="K236" s="73" t="s">
        <v>423</v>
      </c>
      <c r="L236" s="73" t="s">
        <v>195</v>
      </c>
      <c r="M236" s="73" t="s">
        <v>31</v>
      </c>
      <c r="N236" s="57">
        <v>1000</v>
      </c>
      <c r="O236" s="57">
        <v>4954.95</v>
      </c>
      <c r="P236" s="57">
        <v>0</v>
      </c>
      <c r="Q236" s="57">
        <v>5000</v>
      </c>
      <c r="R236" s="57">
        <v>1000</v>
      </c>
      <c r="S236" s="57">
        <v>1000</v>
      </c>
      <c r="T236" s="2"/>
    </row>
    <row r="237" spans="1:20" ht="76.7" customHeight="1">
      <c r="A237" s="23" t="s">
        <v>424</v>
      </c>
      <c r="B237" s="59" t="s">
        <v>423</v>
      </c>
      <c r="C237" s="60"/>
      <c r="D237" s="70"/>
      <c r="E237" s="70"/>
      <c r="F237" s="70"/>
      <c r="G237" s="70"/>
      <c r="H237" s="70"/>
      <c r="I237" s="70"/>
      <c r="J237" s="70"/>
      <c r="K237" s="74"/>
      <c r="L237" s="74"/>
      <c r="M237" s="74"/>
      <c r="N237" s="58"/>
      <c r="O237" s="58"/>
      <c r="P237" s="58"/>
      <c r="Q237" s="58"/>
      <c r="R237" s="58"/>
      <c r="S237" s="58"/>
      <c r="T237" s="2"/>
    </row>
    <row r="238" spans="1:20" ht="51">
      <c r="A238" s="23"/>
      <c r="B238" s="59"/>
      <c r="C238" s="60"/>
      <c r="D238" s="75" t="s">
        <v>425</v>
      </c>
      <c r="E238" s="76"/>
      <c r="F238" s="76"/>
      <c r="G238" s="76"/>
      <c r="H238" s="76"/>
      <c r="I238" s="76"/>
      <c r="J238" s="76"/>
      <c r="K238" s="24" t="s">
        <v>426</v>
      </c>
      <c r="L238" s="24" t="s">
        <v>30</v>
      </c>
      <c r="M238" s="24" t="s">
        <v>31</v>
      </c>
      <c r="N238" s="41">
        <f>SUM(N239:N256)</f>
        <v>465000</v>
      </c>
      <c r="O238" s="41">
        <f>SUM(O239:O256)</f>
        <v>180467.21999999997</v>
      </c>
      <c r="P238" s="41">
        <v>0</v>
      </c>
      <c r="Q238" s="41">
        <f>SUM(Q239:Q256)</f>
        <v>205000</v>
      </c>
      <c r="R238" s="41">
        <f>SUM(R239:R256)</f>
        <v>214000</v>
      </c>
      <c r="S238" s="41">
        <f>SUM(S239:S256)</f>
        <v>420000</v>
      </c>
      <c r="T238" s="25"/>
    </row>
    <row r="239" spans="1:20" ht="12.75" customHeight="1">
      <c r="A239" s="26"/>
      <c r="B239" s="61"/>
      <c r="C239" s="62"/>
      <c r="D239" s="69" t="s">
        <v>427</v>
      </c>
      <c r="E239" s="70"/>
      <c r="F239" s="70"/>
      <c r="G239" s="70"/>
      <c r="H239" s="70"/>
      <c r="I239" s="70"/>
      <c r="J239" s="70"/>
      <c r="K239" s="71" t="s">
        <v>428</v>
      </c>
      <c r="L239" s="73" t="s">
        <v>195</v>
      </c>
      <c r="M239" s="73" t="s">
        <v>31</v>
      </c>
      <c r="N239" s="57">
        <v>49000</v>
      </c>
      <c r="O239" s="57">
        <v>27435.01</v>
      </c>
      <c r="P239" s="57">
        <v>0</v>
      </c>
      <c r="Q239" s="57">
        <v>35000</v>
      </c>
      <c r="R239" s="57">
        <v>74000</v>
      </c>
      <c r="S239" s="57">
        <v>165000</v>
      </c>
      <c r="T239" s="2"/>
    </row>
    <row r="240" spans="1:20" ht="171" customHeight="1">
      <c r="A240" s="23" t="s">
        <v>429</v>
      </c>
      <c r="B240" s="63" t="s">
        <v>428</v>
      </c>
      <c r="C240" s="64"/>
      <c r="D240" s="70"/>
      <c r="E240" s="70"/>
      <c r="F240" s="70"/>
      <c r="G240" s="70"/>
      <c r="H240" s="70"/>
      <c r="I240" s="70"/>
      <c r="J240" s="70"/>
      <c r="K240" s="72"/>
      <c r="L240" s="74"/>
      <c r="M240" s="74"/>
      <c r="N240" s="58"/>
      <c r="O240" s="58"/>
      <c r="P240" s="58"/>
      <c r="Q240" s="58"/>
      <c r="R240" s="58"/>
      <c r="S240" s="58"/>
      <c r="T240" s="2"/>
    </row>
    <row r="241" spans="1:20" ht="12.75" customHeight="1">
      <c r="A241" s="26"/>
      <c r="B241" s="61"/>
      <c r="C241" s="62"/>
      <c r="D241" s="69" t="s">
        <v>430</v>
      </c>
      <c r="E241" s="70"/>
      <c r="F241" s="70"/>
      <c r="G241" s="70"/>
      <c r="H241" s="70"/>
      <c r="I241" s="70"/>
      <c r="J241" s="70"/>
      <c r="K241" s="73" t="s">
        <v>431</v>
      </c>
      <c r="L241" s="73" t="s">
        <v>195</v>
      </c>
      <c r="M241" s="73" t="s">
        <v>31</v>
      </c>
      <c r="N241" s="57">
        <v>110000</v>
      </c>
      <c r="O241" s="57">
        <v>70032.67</v>
      </c>
      <c r="P241" s="57">
        <v>0</v>
      </c>
      <c r="Q241" s="57">
        <v>50000</v>
      </c>
      <c r="R241" s="57">
        <v>45000</v>
      </c>
      <c r="S241" s="57">
        <v>80000</v>
      </c>
      <c r="T241" s="2"/>
    </row>
    <row r="242" spans="1:20" ht="76.7" customHeight="1">
      <c r="A242" s="23" t="s">
        <v>432</v>
      </c>
      <c r="B242" s="59" t="s">
        <v>431</v>
      </c>
      <c r="C242" s="60"/>
      <c r="D242" s="70"/>
      <c r="E242" s="70"/>
      <c r="F242" s="70"/>
      <c r="G242" s="70"/>
      <c r="H242" s="70"/>
      <c r="I242" s="70"/>
      <c r="J242" s="70"/>
      <c r="K242" s="74"/>
      <c r="L242" s="74"/>
      <c r="M242" s="74"/>
      <c r="N242" s="58"/>
      <c r="O242" s="58"/>
      <c r="P242" s="58"/>
      <c r="Q242" s="58"/>
      <c r="R242" s="58"/>
      <c r="S242" s="58"/>
      <c r="T242" s="2"/>
    </row>
    <row r="243" spans="1:20" ht="171" customHeight="1">
      <c r="A243" s="23" t="s">
        <v>433</v>
      </c>
      <c r="B243" s="63" t="s">
        <v>434</v>
      </c>
      <c r="C243" s="64"/>
      <c r="D243" s="70"/>
      <c r="E243" s="70"/>
      <c r="F243" s="70"/>
      <c r="G243" s="70"/>
      <c r="H243" s="70"/>
      <c r="I243" s="70"/>
      <c r="J243" s="70"/>
      <c r="K243" s="74"/>
      <c r="L243" s="74"/>
      <c r="M243" s="74"/>
      <c r="N243" s="58"/>
      <c r="O243" s="58"/>
      <c r="P243" s="58"/>
      <c r="Q243" s="58"/>
      <c r="R243" s="58"/>
      <c r="S243" s="58"/>
      <c r="T243" s="2"/>
    </row>
    <row r="244" spans="1:20" ht="12.75" customHeight="1">
      <c r="A244" s="26"/>
      <c r="B244" s="61"/>
      <c r="C244" s="62"/>
      <c r="D244" s="69" t="s">
        <v>435</v>
      </c>
      <c r="E244" s="70"/>
      <c r="F244" s="70"/>
      <c r="G244" s="70"/>
      <c r="H244" s="70"/>
      <c r="I244" s="70"/>
      <c r="J244" s="70"/>
      <c r="K244" s="73" t="s">
        <v>436</v>
      </c>
      <c r="L244" s="73" t="s">
        <v>30</v>
      </c>
      <c r="M244" s="73" t="s">
        <v>31</v>
      </c>
      <c r="N244" s="57">
        <v>100000</v>
      </c>
      <c r="O244" s="57">
        <v>57178.66</v>
      </c>
      <c r="P244" s="57">
        <v>0</v>
      </c>
      <c r="Q244" s="57">
        <v>55000</v>
      </c>
      <c r="R244" s="57">
        <v>35000</v>
      </c>
      <c r="S244" s="57">
        <v>55000</v>
      </c>
      <c r="T244" s="2"/>
    </row>
    <row r="245" spans="1:20" ht="38.450000000000003" customHeight="1">
      <c r="A245" s="23" t="s">
        <v>437</v>
      </c>
      <c r="B245" s="59" t="s">
        <v>438</v>
      </c>
      <c r="C245" s="60"/>
      <c r="D245" s="70"/>
      <c r="E245" s="70"/>
      <c r="F245" s="70"/>
      <c r="G245" s="70"/>
      <c r="H245" s="70"/>
      <c r="I245" s="70"/>
      <c r="J245" s="70"/>
      <c r="K245" s="74"/>
      <c r="L245" s="74"/>
      <c r="M245" s="74"/>
      <c r="N245" s="58"/>
      <c r="O245" s="58"/>
      <c r="P245" s="58"/>
      <c r="Q245" s="58"/>
      <c r="R245" s="58"/>
      <c r="S245" s="58"/>
      <c r="T245" s="2"/>
    </row>
    <row r="246" spans="1:20" ht="12.75" customHeight="1">
      <c r="A246" s="26"/>
      <c r="B246" s="61"/>
      <c r="C246" s="62"/>
      <c r="D246" s="69" t="s">
        <v>439</v>
      </c>
      <c r="E246" s="70"/>
      <c r="F246" s="70"/>
      <c r="G246" s="70"/>
      <c r="H246" s="70"/>
      <c r="I246" s="70"/>
      <c r="J246" s="70"/>
      <c r="K246" s="73" t="s">
        <v>440</v>
      </c>
      <c r="L246" s="73" t="s">
        <v>34</v>
      </c>
      <c r="M246" s="73" t="s">
        <v>31</v>
      </c>
      <c r="N246" s="57">
        <v>40000</v>
      </c>
      <c r="O246" s="57">
        <v>-24648.32</v>
      </c>
      <c r="P246" s="57">
        <v>0</v>
      </c>
      <c r="Q246" s="57">
        <v>5000</v>
      </c>
      <c r="R246" s="57">
        <v>5000</v>
      </c>
      <c r="S246" s="57">
        <v>5000</v>
      </c>
      <c r="T246" s="2"/>
    </row>
    <row r="247" spans="1:20" ht="76.7" customHeight="1">
      <c r="A247" s="23" t="s">
        <v>441</v>
      </c>
      <c r="B247" s="59" t="s">
        <v>440</v>
      </c>
      <c r="C247" s="60"/>
      <c r="D247" s="70"/>
      <c r="E247" s="70"/>
      <c r="F247" s="70"/>
      <c r="G247" s="70"/>
      <c r="H247" s="70"/>
      <c r="I247" s="70"/>
      <c r="J247" s="70"/>
      <c r="K247" s="74"/>
      <c r="L247" s="74"/>
      <c r="M247" s="74"/>
      <c r="N247" s="58"/>
      <c r="O247" s="58"/>
      <c r="P247" s="58"/>
      <c r="Q247" s="58"/>
      <c r="R247" s="58"/>
      <c r="S247" s="58"/>
      <c r="T247" s="2"/>
    </row>
    <row r="248" spans="1:20" ht="12.75" customHeight="1">
      <c r="A248" s="26"/>
      <c r="B248" s="61"/>
      <c r="C248" s="62"/>
      <c r="D248" s="69" t="s">
        <v>442</v>
      </c>
      <c r="E248" s="70"/>
      <c r="F248" s="70"/>
      <c r="G248" s="70"/>
      <c r="H248" s="70"/>
      <c r="I248" s="70"/>
      <c r="J248" s="70"/>
      <c r="K248" s="73" t="s">
        <v>443</v>
      </c>
      <c r="L248" s="73" t="s">
        <v>310</v>
      </c>
      <c r="M248" s="73" t="s">
        <v>31</v>
      </c>
      <c r="N248" s="57">
        <v>54000</v>
      </c>
      <c r="O248" s="57">
        <v>46969.2</v>
      </c>
      <c r="P248" s="57">
        <v>0</v>
      </c>
      <c r="Q248" s="57">
        <v>50000</v>
      </c>
      <c r="R248" s="57">
        <v>50000</v>
      </c>
      <c r="S248" s="57">
        <v>100000</v>
      </c>
      <c r="T248" s="2"/>
    </row>
    <row r="249" spans="1:20" ht="76.7" customHeight="1">
      <c r="A249" s="23" t="s">
        <v>444</v>
      </c>
      <c r="B249" s="59" t="s">
        <v>431</v>
      </c>
      <c r="C249" s="60"/>
      <c r="D249" s="70"/>
      <c r="E249" s="70"/>
      <c r="F249" s="70"/>
      <c r="G249" s="70"/>
      <c r="H249" s="70"/>
      <c r="I249" s="70"/>
      <c r="J249" s="70"/>
      <c r="K249" s="74"/>
      <c r="L249" s="74"/>
      <c r="M249" s="74"/>
      <c r="N249" s="58"/>
      <c r="O249" s="58"/>
      <c r="P249" s="58"/>
      <c r="Q249" s="58"/>
      <c r="R249" s="58"/>
      <c r="S249" s="58"/>
      <c r="T249" s="2"/>
    </row>
    <row r="250" spans="1:20" ht="12.75" customHeight="1">
      <c r="A250" s="26"/>
      <c r="B250" s="61"/>
      <c r="C250" s="62"/>
      <c r="D250" s="69" t="s">
        <v>445</v>
      </c>
      <c r="E250" s="70"/>
      <c r="F250" s="70"/>
      <c r="G250" s="70"/>
      <c r="H250" s="70"/>
      <c r="I250" s="70"/>
      <c r="J250" s="70"/>
      <c r="K250" s="73" t="s">
        <v>446</v>
      </c>
      <c r="L250" s="73" t="s">
        <v>447</v>
      </c>
      <c r="M250" s="73" t="s">
        <v>31</v>
      </c>
      <c r="N250" s="57">
        <v>6000</v>
      </c>
      <c r="O250" s="57">
        <v>3000</v>
      </c>
      <c r="P250" s="57">
        <v>0</v>
      </c>
      <c r="Q250" s="57">
        <v>5000</v>
      </c>
      <c r="R250" s="57">
        <v>3000</v>
      </c>
      <c r="S250" s="57">
        <v>5000</v>
      </c>
      <c r="T250" s="2"/>
    </row>
    <row r="251" spans="1:20" ht="76.7" customHeight="1">
      <c r="A251" s="23" t="s">
        <v>448</v>
      </c>
      <c r="B251" s="59" t="s">
        <v>431</v>
      </c>
      <c r="C251" s="60"/>
      <c r="D251" s="70"/>
      <c r="E251" s="70"/>
      <c r="F251" s="70"/>
      <c r="G251" s="70"/>
      <c r="H251" s="70"/>
      <c r="I251" s="70"/>
      <c r="J251" s="70"/>
      <c r="K251" s="74"/>
      <c r="L251" s="74"/>
      <c r="M251" s="74"/>
      <c r="N251" s="58"/>
      <c r="O251" s="58"/>
      <c r="P251" s="58"/>
      <c r="Q251" s="58"/>
      <c r="R251" s="58"/>
      <c r="S251" s="58"/>
      <c r="T251" s="2"/>
    </row>
    <row r="252" spans="1:20" ht="12.75" customHeight="1">
      <c r="A252" s="26"/>
      <c r="B252" s="61"/>
      <c r="C252" s="62"/>
      <c r="D252" s="69" t="s">
        <v>449</v>
      </c>
      <c r="E252" s="70"/>
      <c r="F252" s="70"/>
      <c r="G252" s="70"/>
      <c r="H252" s="70"/>
      <c r="I252" s="70"/>
      <c r="J252" s="70"/>
      <c r="K252" s="73" t="s">
        <v>431</v>
      </c>
      <c r="L252" s="73" t="s">
        <v>416</v>
      </c>
      <c r="M252" s="73" t="s">
        <v>31</v>
      </c>
      <c r="N252" s="57">
        <v>101000</v>
      </c>
      <c r="O252" s="57">
        <v>0</v>
      </c>
      <c r="P252" s="57">
        <v>0</v>
      </c>
      <c r="Q252" s="57">
        <v>0</v>
      </c>
      <c r="R252" s="57">
        <v>0</v>
      </c>
      <c r="S252" s="57">
        <v>0</v>
      </c>
      <c r="T252" s="2"/>
    </row>
    <row r="253" spans="1:20" ht="76.7" customHeight="1">
      <c r="A253" s="23" t="s">
        <v>450</v>
      </c>
      <c r="B253" s="59" t="s">
        <v>431</v>
      </c>
      <c r="C253" s="60"/>
      <c r="D253" s="70"/>
      <c r="E253" s="70"/>
      <c r="F253" s="70"/>
      <c r="G253" s="70"/>
      <c r="H253" s="70"/>
      <c r="I253" s="70"/>
      <c r="J253" s="70"/>
      <c r="K253" s="74"/>
      <c r="L253" s="74"/>
      <c r="M253" s="74"/>
      <c r="N253" s="58"/>
      <c r="O253" s="58"/>
      <c r="P253" s="58"/>
      <c r="Q253" s="58"/>
      <c r="R253" s="58"/>
      <c r="S253" s="58"/>
      <c r="T253" s="2"/>
    </row>
    <row r="254" spans="1:20" ht="76.7" customHeight="1">
      <c r="A254" s="23" t="s">
        <v>451</v>
      </c>
      <c r="B254" s="59" t="s">
        <v>431</v>
      </c>
      <c r="C254" s="60"/>
      <c r="D254" s="70"/>
      <c r="E254" s="70"/>
      <c r="F254" s="70"/>
      <c r="G254" s="70"/>
      <c r="H254" s="70"/>
      <c r="I254" s="70"/>
      <c r="J254" s="70"/>
      <c r="K254" s="74"/>
      <c r="L254" s="74"/>
      <c r="M254" s="74"/>
      <c r="N254" s="58"/>
      <c r="O254" s="58"/>
      <c r="P254" s="58"/>
      <c r="Q254" s="58"/>
      <c r="R254" s="58"/>
      <c r="S254" s="58"/>
      <c r="T254" s="2"/>
    </row>
    <row r="255" spans="1:20" ht="12.75" customHeight="1">
      <c r="A255" s="26"/>
      <c r="B255" s="61"/>
      <c r="C255" s="62"/>
      <c r="D255" s="69" t="s">
        <v>452</v>
      </c>
      <c r="E255" s="70"/>
      <c r="F255" s="70"/>
      <c r="G255" s="70"/>
      <c r="H255" s="70"/>
      <c r="I255" s="70"/>
      <c r="J255" s="70"/>
      <c r="K255" s="73" t="s">
        <v>453</v>
      </c>
      <c r="L255" s="73" t="s">
        <v>454</v>
      </c>
      <c r="M255" s="73" t="s">
        <v>31</v>
      </c>
      <c r="N255" s="57">
        <v>5000</v>
      </c>
      <c r="O255" s="57">
        <v>500</v>
      </c>
      <c r="P255" s="57">
        <v>0</v>
      </c>
      <c r="Q255" s="57">
        <v>5000</v>
      </c>
      <c r="R255" s="57">
        <v>2000</v>
      </c>
      <c r="S255" s="57">
        <v>10000</v>
      </c>
      <c r="T255" s="2"/>
    </row>
    <row r="256" spans="1:20" ht="160.5" customHeight="1">
      <c r="A256" s="23" t="s">
        <v>455</v>
      </c>
      <c r="B256" s="63" t="s">
        <v>456</v>
      </c>
      <c r="C256" s="64"/>
      <c r="D256" s="70"/>
      <c r="E256" s="70"/>
      <c r="F256" s="70"/>
      <c r="G256" s="70"/>
      <c r="H256" s="70"/>
      <c r="I256" s="70"/>
      <c r="J256" s="70"/>
      <c r="K256" s="74"/>
      <c r="L256" s="74"/>
      <c r="M256" s="74"/>
      <c r="N256" s="58"/>
      <c r="O256" s="58"/>
      <c r="P256" s="58"/>
      <c r="Q256" s="58"/>
      <c r="R256" s="58"/>
      <c r="S256" s="58"/>
      <c r="T256" s="2"/>
    </row>
    <row r="257" spans="1:20" ht="76.5">
      <c r="A257" s="23"/>
      <c r="B257" s="59"/>
      <c r="C257" s="60"/>
      <c r="D257" s="75" t="s">
        <v>457</v>
      </c>
      <c r="E257" s="76"/>
      <c r="F257" s="76"/>
      <c r="G257" s="76"/>
      <c r="H257" s="76"/>
      <c r="I257" s="76"/>
      <c r="J257" s="76"/>
      <c r="K257" s="24" t="s">
        <v>458</v>
      </c>
      <c r="L257" s="24" t="s">
        <v>7</v>
      </c>
      <c r="M257" s="24" t="s">
        <v>31</v>
      </c>
      <c r="N257" s="41">
        <f>N258+N263</f>
        <v>177000</v>
      </c>
      <c r="O257" s="41">
        <f>O258+O263</f>
        <v>200201.78000000003</v>
      </c>
      <c r="P257" s="41">
        <v>0</v>
      </c>
      <c r="Q257" s="41">
        <f>Q258+Q263</f>
        <v>58000</v>
      </c>
      <c r="R257" s="41">
        <f>R258+R263</f>
        <v>55000</v>
      </c>
      <c r="S257" s="41">
        <f>S258+S263</f>
        <v>52000</v>
      </c>
      <c r="T257" s="25"/>
    </row>
    <row r="258" spans="1:20" ht="76.5">
      <c r="A258" s="23"/>
      <c r="B258" s="59"/>
      <c r="C258" s="60"/>
      <c r="D258" s="75" t="s">
        <v>459</v>
      </c>
      <c r="E258" s="76"/>
      <c r="F258" s="76"/>
      <c r="G258" s="76"/>
      <c r="H258" s="76"/>
      <c r="I258" s="76"/>
      <c r="J258" s="76"/>
      <c r="K258" s="24" t="s">
        <v>460</v>
      </c>
      <c r="L258" s="24" t="s">
        <v>7</v>
      </c>
      <c r="M258" s="24" t="s">
        <v>31</v>
      </c>
      <c r="N258" s="41">
        <v>0</v>
      </c>
      <c r="O258" s="41">
        <f>SUM(O259:O262)</f>
        <v>25159.58</v>
      </c>
      <c r="P258" s="41">
        <v>0</v>
      </c>
      <c r="Q258" s="41">
        <v>0</v>
      </c>
      <c r="R258" s="41">
        <v>0</v>
      </c>
      <c r="S258" s="41">
        <v>0</v>
      </c>
      <c r="T258" s="25"/>
    </row>
    <row r="259" spans="1:20" ht="12.75" customHeight="1">
      <c r="A259" s="26"/>
      <c r="B259" s="61"/>
      <c r="C259" s="62"/>
      <c r="D259" s="69" t="s">
        <v>461</v>
      </c>
      <c r="E259" s="70"/>
      <c r="F259" s="70"/>
      <c r="G259" s="70"/>
      <c r="H259" s="70"/>
      <c r="I259" s="70"/>
      <c r="J259" s="70"/>
      <c r="K259" s="73" t="s">
        <v>462</v>
      </c>
      <c r="L259" s="73" t="s">
        <v>195</v>
      </c>
      <c r="M259" s="73" t="s">
        <v>31</v>
      </c>
      <c r="N259" s="57">
        <v>0</v>
      </c>
      <c r="O259" s="57">
        <v>1961.58</v>
      </c>
      <c r="P259" s="57">
        <v>0</v>
      </c>
      <c r="Q259" s="57">
        <v>0</v>
      </c>
      <c r="R259" s="57">
        <v>0</v>
      </c>
      <c r="S259" s="57">
        <v>0</v>
      </c>
      <c r="T259" s="2"/>
    </row>
    <row r="260" spans="1:20" ht="25.7" customHeight="1">
      <c r="A260" s="23" t="s">
        <v>463</v>
      </c>
      <c r="B260" s="59" t="s">
        <v>462</v>
      </c>
      <c r="C260" s="60"/>
      <c r="D260" s="70"/>
      <c r="E260" s="70"/>
      <c r="F260" s="70"/>
      <c r="G260" s="70"/>
      <c r="H260" s="70"/>
      <c r="I260" s="70"/>
      <c r="J260" s="70"/>
      <c r="K260" s="74"/>
      <c r="L260" s="74"/>
      <c r="M260" s="74"/>
      <c r="N260" s="58"/>
      <c r="O260" s="58"/>
      <c r="P260" s="58"/>
      <c r="Q260" s="58"/>
      <c r="R260" s="58"/>
      <c r="S260" s="58"/>
      <c r="T260" s="2"/>
    </row>
    <row r="261" spans="1:20" ht="12.75" customHeight="1">
      <c r="A261" s="26"/>
      <c r="B261" s="61"/>
      <c r="C261" s="62"/>
      <c r="D261" s="69" t="s">
        <v>464</v>
      </c>
      <c r="E261" s="70"/>
      <c r="F261" s="70"/>
      <c r="G261" s="70"/>
      <c r="H261" s="70"/>
      <c r="I261" s="70"/>
      <c r="J261" s="70"/>
      <c r="K261" s="73" t="s">
        <v>465</v>
      </c>
      <c r="L261" s="73" t="s">
        <v>7</v>
      </c>
      <c r="M261" s="73" t="s">
        <v>31</v>
      </c>
      <c r="N261" s="57">
        <v>0</v>
      </c>
      <c r="O261" s="57">
        <v>23198</v>
      </c>
      <c r="P261" s="57">
        <v>0</v>
      </c>
      <c r="Q261" s="57">
        <v>0</v>
      </c>
      <c r="R261" s="57">
        <v>0</v>
      </c>
      <c r="S261" s="57">
        <v>0</v>
      </c>
      <c r="T261" s="2"/>
    </row>
    <row r="262" spans="1:20" ht="25.7" customHeight="1">
      <c r="A262" s="23" t="s">
        <v>466</v>
      </c>
      <c r="B262" s="59" t="s">
        <v>465</v>
      </c>
      <c r="C262" s="60"/>
      <c r="D262" s="70"/>
      <c r="E262" s="70"/>
      <c r="F262" s="70"/>
      <c r="G262" s="70"/>
      <c r="H262" s="70"/>
      <c r="I262" s="70"/>
      <c r="J262" s="70"/>
      <c r="K262" s="74"/>
      <c r="L262" s="74"/>
      <c r="M262" s="74"/>
      <c r="N262" s="58"/>
      <c r="O262" s="58"/>
      <c r="P262" s="58"/>
      <c r="Q262" s="58"/>
      <c r="R262" s="58"/>
      <c r="S262" s="58"/>
      <c r="T262" s="2"/>
    </row>
    <row r="263" spans="1:20" ht="63.75">
      <c r="A263" s="23"/>
      <c r="B263" s="59"/>
      <c r="C263" s="60"/>
      <c r="D263" s="75" t="s">
        <v>467</v>
      </c>
      <c r="E263" s="76"/>
      <c r="F263" s="76"/>
      <c r="G263" s="76"/>
      <c r="H263" s="76"/>
      <c r="I263" s="76"/>
      <c r="J263" s="76"/>
      <c r="K263" s="24" t="s">
        <v>468</v>
      </c>
      <c r="L263" s="24" t="s">
        <v>195</v>
      </c>
      <c r="M263" s="24" t="s">
        <v>31</v>
      </c>
      <c r="N263" s="41">
        <f>N264</f>
        <v>177000</v>
      </c>
      <c r="O263" s="41">
        <f>O264</f>
        <v>175042.2</v>
      </c>
      <c r="P263" s="41">
        <v>0</v>
      </c>
      <c r="Q263" s="41">
        <f>Q264</f>
        <v>58000</v>
      </c>
      <c r="R263" s="41">
        <f>R264</f>
        <v>55000</v>
      </c>
      <c r="S263" s="41">
        <f>S264</f>
        <v>52000</v>
      </c>
      <c r="T263" s="25"/>
    </row>
    <row r="264" spans="1:20" ht="12.75" customHeight="1">
      <c r="A264" s="26"/>
      <c r="B264" s="61"/>
      <c r="C264" s="62"/>
      <c r="D264" s="69" t="s">
        <v>469</v>
      </c>
      <c r="E264" s="70"/>
      <c r="F264" s="70"/>
      <c r="G264" s="70"/>
      <c r="H264" s="70"/>
      <c r="I264" s="70"/>
      <c r="J264" s="70"/>
      <c r="K264" s="73" t="s">
        <v>470</v>
      </c>
      <c r="L264" s="73" t="s">
        <v>195</v>
      </c>
      <c r="M264" s="73" t="s">
        <v>31</v>
      </c>
      <c r="N264" s="57">
        <v>177000</v>
      </c>
      <c r="O264" s="57">
        <v>175042.2</v>
      </c>
      <c r="P264" s="57">
        <v>0</v>
      </c>
      <c r="Q264" s="57">
        <v>58000</v>
      </c>
      <c r="R264" s="57">
        <v>55000</v>
      </c>
      <c r="S264" s="57">
        <v>52000</v>
      </c>
      <c r="T264" s="2"/>
    </row>
    <row r="265" spans="1:20" ht="25.7" customHeight="1">
      <c r="A265" s="23" t="s">
        <v>471</v>
      </c>
      <c r="B265" s="59" t="s">
        <v>470</v>
      </c>
      <c r="C265" s="60"/>
      <c r="D265" s="70"/>
      <c r="E265" s="70"/>
      <c r="F265" s="70"/>
      <c r="G265" s="70"/>
      <c r="H265" s="70"/>
      <c r="I265" s="70"/>
      <c r="J265" s="70"/>
      <c r="K265" s="74"/>
      <c r="L265" s="74"/>
      <c r="M265" s="74"/>
      <c r="N265" s="58"/>
      <c r="O265" s="58"/>
      <c r="P265" s="58"/>
      <c r="Q265" s="58"/>
      <c r="R265" s="58"/>
      <c r="S265" s="58"/>
      <c r="T265" s="2"/>
    </row>
    <row r="266" spans="1:20" ht="63.75">
      <c r="A266" s="23"/>
      <c r="B266" s="59"/>
      <c r="C266" s="60"/>
      <c r="D266" s="75" t="s">
        <v>472</v>
      </c>
      <c r="E266" s="76"/>
      <c r="F266" s="76"/>
      <c r="G266" s="76"/>
      <c r="H266" s="76"/>
      <c r="I266" s="76"/>
      <c r="J266" s="76"/>
      <c r="K266" s="24" t="s">
        <v>473</v>
      </c>
      <c r="L266" s="24" t="s">
        <v>195</v>
      </c>
      <c r="M266" s="24" t="s">
        <v>31</v>
      </c>
      <c r="N266" s="41">
        <f>N267+N369+N375</f>
        <v>961623178.06999993</v>
      </c>
      <c r="O266" s="41">
        <f>O267+O369+O375</f>
        <v>799426411.74000001</v>
      </c>
      <c r="P266" s="41">
        <v>0</v>
      </c>
      <c r="Q266" s="41">
        <f>Q267</f>
        <v>873305639.50999999</v>
      </c>
      <c r="R266" s="41">
        <f>R267</f>
        <v>922093081.13000011</v>
      </c>
      <c r="S266" s="41">
        <f>S267</f>
        <v>871181690.49000001</v>
      </c>
      <c r="T266" s="25"/>
    </row>
    <row r="267" spans="1:20" ht="63.75">
      <c r="A267" s="23"/>
      <c r="B267" s="59"/>
      <c r="C267" s="60"/>
      <c r="D267" s="75" t="s">
        <v>474</v>
      </c>
      <c r="E267" s="76"/>
      <c r="F267" s="76"/>
      <c r="G267" s="76"/>
      <c r="H267" s="76"/>
      <c r="I267" s="76"/>
      <c r="J267" s="76"/>
      <c r="K267" s="24" t="s">
        <v>475</v>
      </c>
      <c r="L267" s="24" t="s">
        <v>195</v>
      </c>
      <c r="M267" s="24" t="s">
        <v>31</v>
      </c>
      <c r="N267" s="41">
        <f>N268+N272+N311+N357</f>
        <v>951773311.40999997</v>
      </c>
      <c r="O267" s="41">
        <f>O268+O272+O311+O357</f>
        <v>789582488.77999997</v>
      </c>
      <c r="P267" s="41">
        <v>0</v>
      </c>
      <c r="Q267" s="41">
        <f>Q268+Q272+Q311+Q357</f>
        <v>873305639.50999999</v>
      </c>
      <c r="R267" s="41">
        <f>R268+R272+R311+R357</f>
        <v>922093081.13000011</v>
      </c>
      <c r="S267" s="41">
        <f>S268+S272+S311+S357</f>
        <v>871181690.49000001</v>
      </c>
      <c r="T267" s="25"/>
    </row>
    <row r="268" spans="1:20" ht="63.75">
      <c r="A268" s="23"/>
      <c r="B268" s="59"/>
      <c r="C268" s="60"/>
      <c r="D268" s="75" t="s">
        <v>476</v>
      </c>
      <c r="E268" s="76"/>
      <c r="F268" s="76"/>
      <c r="G268" s="76"/>
      <c r="H268" s="76"/>
      <c r="I268" s="76"/>
      <c r="J268" s="76"/>
      <c r="K268" s="24" t="s">
        <v>477</v>
      </c>
      <c r="L268" s="24" t="s">
        <v>195</v>
      </c>
      <c r="M268" s="24" t="s">
        <v>31</v>
      </c>
      <c r="N268" s="41">
        <f>N269</f>
        <v>3056745</v>
      </c>
      <c r="O268" s="41">
        <f>O269</f>
        <v>2575376.9500000002</v>
      </c>
      <c r="P268" s="41">
        <v>0</v>
      </c>
      <c r="Q268" s="41">
        <v>0</v>
      </c>
      <c r="R268" s="41">
        <v>0</v>
      </c>
      <c r="S268" s="41">
        <v>0</v>
      </c>
      <c r="T268" s="25"/>
    </row>
    <row r="269" spans="1:20" ht="12.75" customHeight="1">
      <c r="A269" s="26"/>
      <c r="B269" s="61"/>
      <c r="C269" s="62"/>
      <c r="D269" s="69" t="s">
        <v>478</v>
      </c>
      <c r="E269" s="70"/>
      <c r="F269" s="70"/>
      <c r="G269" s="70"/>
      <c r="H269" s="70"/>
      <c r="I269" s="70"/>
      <c r="J269" s="70"/>
      <c r="K269" s="73" t="s">
        <v>479</v>
      </c>
      <c r="L269" s="73" t="s">
        <v>195</v>
      </c>
      <c r="M269" s="73" t="s">
        <v>31</v>
      </c>
      <c r="N269" s="57">
        <v>3056745</v>
      </c>
      <c r="O269" s="57">
        <v>2575376.9500000002</v>
      </c>
      <c r="P269" s="57">
        <v>0</v>
      </c>
      <c r="Q269" s="57">
        <v>0</v>
      </c>
      <c r="R269" s="57">
        <v>0</v>
      </c>
      <c r="S269" s="57">
        <v>0</v>
      </c>
      <c r="T269" s="2"/>
    </row>
    <row r="270" spans="1:20" ht="51.2" customHeight="1">
      <c r="A270" s="23" t="s">
        <v>480</v>
      </c>
      <c r="B270" s="59" t="s">
        <v>481</v>
      </c>
      <c r="C270" s="60"/>
      <c r="D270" s="70"/>
      <c r="E270" s="70"/>
      <c r="F270" s="70"/>
      <c r="G270" s="70"/>
      <c r="H270" s="70"/>
      <c r="I270" s="70"/>
      <c r="J270" s="70"/>
      <c r="K270" s="74"/>
      <c r="L270" s="74"/>
      <c r="M270" s="74"/>
      <c r="N270" s="58"/>
      <c r="O270" s="58"/>
      <c r="P270" s="58"/>
      <c r="Q270" s="58"/>
      <c r="R270" s="58"/>
      <c r="S270" s="58"/>
      <c r="T270" s="2"/>
    </row>
    <row r="271" spans="1:20" ht="51.2" customHeight="1">
      <c r="A271" s="23" t="s">
        <v>482</v>
      </c>
      <c r="B271" s="59" t="s">
        <v>483</v>
      </c>
      <c r="C271" s="60"/>
      <c r="D271" s="70"/>
      <c r="E271" s="70"/>
      <c r="F271" s="70"/>
      <c r="G271" s="70"/>
      <c r="H271" s="70"/>
      <c r="I271" s="70"/>
      <c r="J271" s="70"/>
      <c r="K271" s="74"/>
      <c r="L271" s="74"/>
      <c r="M271" s="74"/>
      <c r="N271" s="58"/>
      <c r="O271" s="58"/>
      <c r="P271" s="58"/>
      <c r="Q271" s="58"/>
      <c r="R271" s="58"/>
      <c r="S271" s="58"/>
      <c r="T271" s="2"/>
    </row>
    <row r="272" spans="1:20" ht="63.75">
      <c r="A272" s="23"/>
      <c r="B272" s="59"/>
      <c r="C272" s="60"/>
      <c r="D272" s="75" t="s">
        <v>484</v>
      </c>
      <c r="E272" s="76"/>
      <c r="F272" s="76"/>
      <c r="G272" s="76"/>
      <c r="H272" s="76"/>
      <c r="I272" s="76"/>
      <c r="J272" s="76"/>
      <c r="K272" s="24" t="s">
        <v>485</v>
      </c>
      <c r="L272" s="24" t="s">
        <v>195</v>
      </c>
      <c r="M272" s="24" t="s">
        <v>31</v>
      </c>
      <c r="N272" s="41">
        <f>N273+N275+N277+N297</f>
        <v>153289662.28999999</v>
      </c>
      <c r="O272" s="41">
        <f>O273+O275+O277+O297</f>
        <v>104696318.67</v>
      </c>
      <c r="P272" s="41">
        <v>0</v>
      </c>
      <c r="Q272" s="41">
        <f>Q277+Q297</f>
        <v>90907622.810000002</v>
      </c>
      <c r="R272" s="41">
        <f>R277+R297</f>
        <v>137079054.43000001</v>
      </c>
      <c r="S272" s="41">
        <f>S277+S297</f>
        <v>75268382.790000007</v>
      </c>
      <c r="T272" s="25"/>
    </row>
    <row r="273" spans="1:20" ht="12.75" customHeight="1">
      <c r="A273" s="26"/>
      <c r="B273" s="61"/>
      <c r="C273" s="62"/>
      <c r="D273" s="69" t="s">
        <v>486</v>
      </c>
      <c r="E273" s="70"/>
      <c r="F273" s="70"/>
      <c r="G273" s="70"/>
      <c r="H273" s="70"/>
      <c r="I273" s="70"/>
      <c r="J273" s="70"/>
      <c r="K273" s="71" t="s">
        <v>487</v>
      </c>
      <c r="L273" s="73" t="s">
        <v>195</v>
      </c>
      <c r="M273" s="73" t="s">
        <v>31</v>
      </c>
      <c r="N273" s="57">
        <v>7801058.6200000001</v>
      </c>
      <c r="O273" s="57">
        <v>0</v>
      </c>
      <c r="P273" s="57">
        <v>0</v>
      </c>
      <c r="Q273" s="57">
        <v>0</v>
      </c>
      <c r="R273" s="57">
        <v>0</v>
      </c>
      <c r="S273" s="57">
        <v>0</v>
      </c>
      <c r="T273" s="2"/>
    </row>
    <row r="274" spans="1:20" ht="142.5" customHeight="1">
      <c r="A274" s="23" t="s">
        <v>488</v>
      </c>
      <c r="B274" s="63" t="s">
        <v>487</v>
      </c>
      <c r="C274" s="64"/>
      <c r="D274" s="70"/>
      <c r="E274" s="70"/>
      <c r="F274" s="70"/>
      <c r="G274" s="70"/>
      <c r="H274" s="70"/>
      <c r="I274" s="70"/>
      <c r="J274" s="70"/>
      <c r="K274" s="72"/>
      <c r="L274" s="74"/>
      <c r="M274" s="74"/>
      <c r="N274" s="58"/>
      <c r="O274" s="58"/>
      <c r="P274" s="58"/>
      <c r="Q274" s="58"/>
      <c r="R274" s="58"/>
      <c r="S274" s="58"/>
      <c r="T274" s="2"/>
    </row>
    <row r="275" spans="1:20" ht="12.75" customHeight="1">
      <c r="A275" s="26"/>
      <c r="B275" s="65"/>
      <c r="C275" s="66"/>
      <c r="D275" s="69" t="s">
        <v>489</v>
      </c>
      <c r="E275" s="70"/>
      <c r="F275" s="70"/>
      <c r="G275" s="70"/>
      <c r="H275" s="70"/>
      <c r="I275" s="70"/>
      <c r="J275" s="70"/>
      <c r="K275" s="71" t="s">
        <v>490</v>
      </c>
      <c r="L275" s="73" t="s">
        <v>195</v>
      </c>
      <c r="M275" s="73" t="s">
        <v>31</v>
      </c>
      <c r="N275" s="57">
        <v>3654070.46</v>
      </c>
      <c r="O275" s="57">
        <v>0</v>
      </c>
      <c r="P275" s="57">
        <v>0</v>
      </c>
      <c r="Q275" s="57">
        <v>0</v>
      </c>
      <c r="R275" s="57">
        <v>0</v>
      </c>
      <c r="S275" s="57">
        <v>0</v>
      </c>
      <c r="T275" s="2"/>
    </row>
    <row r="276" spans="1:20" ht="97.5" customHeight="1">
      <c r="A276" s="23" t="s">
        <v>491</v>
      </c>
      <c r="B276" s="63" t="s">
        <v>490</v>
      </c>
      <c r="C276" s="64"/>
      <c r="D276" s="70"/>
      <c r="E276" s="70"/>
      <c r="F276" s="70"/>
      <c r="G276" s="70"/>
      <c r="H276" s="70"/>
      <c r="I276" s="70"/>
      <c r="J276" s="70"/>
      <c r="K276" s="72"/>
      <c r="L276" s="74"/>
      <c r="M276" s="74"/>
      <c r="N276" s="58"/>
      <c r="O276" s="58"/>
      <c r="P276" s="58"/>
      <c r="Q276" s="58"/>
      <c r="R276" s="58"/>
      <c r="S276" s="58"/>
      <c r="T276" s="2"/>
    </row>
    <row r="277" spans="1:20" ht="63.75">
      <c r="A277" s="23"/>
      <c r="B277" s="59"/>
      <c r="C277" s="60"/>
      <c r="D277" s="75" t="s">
        <v>492</v>
      </c>
      <c r="E277" s="76"/>
      <c r="F277" s="76"/>
      <c r="G277" s="76"/>
      <c r="H277" s="76"/>
      <c r="I277" s="76"/>
      <c r="J277" s="76"/>
      <c r="K277" s="24" t="s">
        <v>493</v>
      </c>
      <c r="L277" s="24" t="s">
        <v>195</v>
      </c>
      <c r="M277" s="24" t="s">
        <v>31</v>
      </c>
      <c r="N277" s="41">
        <f>SUM(N278:N296)</f>
        <v>33665164.18</v>
      </c>
      <c r="O277" s="41">
        <f>SUM(O278:O296)</f>
        <v>18310043.699999999</v>
      </c>
      <c r="P277" s="41">
        <v>0</v>
      </c>
      <c r="Q277" s="41">
        <f>SUM(Q278:Q296)</f>
        <v>60851972.75</v>
      </c>
      <c r="R277" s="41">
        <f>SUM(R278:R296)</f>
        <v>107084323.47</v>
      </c>
      <c r="S277" s="41">
        <f>SUM(S278:S296)</f>
        <v>45074150.060000002</v>
      </c>
      <c r="T277" s="25"/>
    </row>
    <row r="278" spans="1:20" ht="12.75" customHeight="1">
      <c r="A278" s="26"/>
      <c r="B278" s="61"/>
      <c r="C278" s="62"/>
      <c r="D278" s="69" t="s">
        <v>494</v>
      </c>
      <c r="E278" s="70"/>
      <c r="F278" s="70"/>
      <c r="G278" s="70"/>
      <c r="H278" s="70"/>
      <c r="I278" s="70"/>
      <c r="J278" s="70"/>
      <c r="K278" s="73" t="s">
        <v>495</v>
      </c>
      <c r="L278" s="73" t="s">
        <v>195</v>
      </c>
      <c r="M278" s="73" t="s">
        <v>31</v>
      </c>
      <c r="N278" s="57">
        <v>0</v>
      </c>
      <c r="O278" s="57">
        <v>0</v>
      </c>
      <c r="P278" s="57">
        <v>0</v>
      </c>
      <c r="Q278" s="57">
        <v>1763734</v>
      </c>
      <c r="R278" s="57">
        <v>0</v>
      </c>
      <c r="S278" s="57">
        <v>0</v>
      </c>
      <c r="T278" s="2"/>
    </row>
    <row r="279" spans="1:20" ht="51.2" customHeight="1">
      <c r="A279" s="23" t="s">
        <v>496</v>
      </c>
      <c r="B279" s="59" t="s">
        <v>495</v>
      </c>
      <c r="C279" s="60"/>
      <c r="D279" s="70"/>
      <c r="E279" s="70"/>
      <c r="F279" s="70"/>
      <c r="G279" s="70"/>
      <c r="H279" s="70"/>
      <c r="I279" s="70"/>
      <c r="J279" s="70"/>
      <c r="K279" s="74"/>
      <c r="L279" s="74"/>
      <c r="M279" s="74"/>
      <c r="N279" s="58"/>
      <c r="O279" s="58"/>
      <c r="P279" s="58"/>
      <c r="Q279" s="58"/>
      <c r="R279" s="58"/>
      <c r="S279" s="58"/>
      <c r="T279" s="2"/>
    </row>
    <row r="280" spans="1:20" ht="12.75" customHeight="1">
      <c r="A280" s="26"/>
      <c r="B280" s="61"/>
      <c r="C280" s="62"/>
      <c r="D280" s="69" t="s">
        <v>497</v>
      </c>
      <c r="E280" s="70"/>
      <c r="F280" s="70"/>
      <c r="G280" s="70"/>
      <c r="H280" s="70"/>
      <c r="I280" s="70"/>
      <c r="J280" s="70"/>
      <c r="K280" s="73" t="s">
        <v>498</v>
      </c>
      <c r="L280" s="73" t="s">
        <v>195</v>
      </c>
      <c r="M280" s="73" t="s">
        <v>31</v>
      </c>
      <c r="N280" s="57">
        <v>4684269.97</v>
      </c>
      <c r="O280" s="57">
        <v>0</v>
      </c>
      <c r="P280" s="57">
        <v>0</v>
      </c>
      <c r="Q280" s="57">
        <v>2876456</v>
      </c>
      <c r="R280" s="57">
        <v>0</v>
      </c>
      <c r="S280" s="57">
        <v>0</v>
      </c>
      <c r="T280" s="2"/>
    </row>
    <row r="281" spans="1:20" ht="51.2" customHeight="1">
      <c r="A281" s="23" t="s">
        <v>499</v>
      </c>
      <c r="B281" s="59" t="s">
        <v>498</v>
      </c>
      <c r="C281" s="60"/>
      <c r="D281" s="70"/>
      <c r="E281" s="70"/>
      <c r="F281" s="70"/>
      <c r="G281" s="70"/>
      <c r="H281" s="70"/>
      <c r="I281" s="70"/>
      <c r="J281" s="70"/>
      <c r="K281" s="74"/>
      <c r="L281" s="74"/>
      <c r="M281" s="74"/>
      <c r="N281" s="58"/>
      <c r="O281" s="58"/>
      <c r="P281" s="58"/>
      <c r="Q281" s="58"/>
      <c r="R281" s="58"/>
      <c r="S281" s="58"/>
      <c r="T281" s="2"/>
    </row>
    <row r="282" spans="1:20" ht="12.75" customHeight="1">
      <c r="A282" s="26"/>
      <c r="B282" s="61"/>
      <c r="C282" s="62"/>
      <c r="D282" s="69" t="s">
        <v>500</v>
      </c>
      <c r="E282" s="70"/>
      <c r="F282" s="70"/>
      <c r="G282" s="70"/>
      <c r="H282" s="70"/>
      <c r="I282" s="70"/>
      <c r="J282" s="70"/>
      <c r="K282" s="73" t="s">
        <v>501</v>
      </c>
      <c r="L282" s="73" t="s">
        <v>195</v>
      </c>
      <c r="M282" s="73" t="s">
        <v>31</v>
      </c>
      <c r="N282" s="57">
        <v>2759601</v>
      </c>
      <c r="O282" s="57">
        <v>2759601</v>
      </c>
      <c r="P282" s="57">
        <v>0</v>
      </c>
      <c r="Q282" s="57">
        <v>633340</v>
      </c>
      <c r="R282" s="57">
        <v>920626</v>
      </c>
      <c r="S282" s="57">
        <v>1146461</v>
      </c>
      <c r="T282" s="2"/>
    </row>
    <row r="283" spans="1:20" ht="63.95" customHeight="1">
      <c r="A283" s="23" t="s">
        <v>502</v>
      </c>
      <c r="B283" s="59" t="s">
        <v>501</v>
      </c>
      <c r="C283" s="60"/>
      <c r="D283" s="70"/>
      <c r="E283" s="70"/>
      <c r="F283" s="70"/>
      <c r="G283" s="70"/>
      <c r="H283" s="70"/>
      <c r="I283" s="70"/>
      <c r="J283" s="70"/>
      <c r="K283" s="74"/>
      <c r="L283" s="74"/>
      <c r="M283" s="74"/>
      <c r="N283" s="58"/>
      <c r="O283" s="58"/>
      <c r="P283" s="58"/>
      <c r="Q283" s="58"/>
      <c r="R283" s="58"/>
      <c r="S283" s="58"/>
      <c r="T283" s="2"/>
    </row>
    <row r="284" spans="1:20" ht="12.75" customHeight="1">
      <c r="A284" s="26"/>
      <c r="B284" s="61"/>
      <c r="C284" s="62"/>
      <c r="D284" s="69" t="s">
        <v>503</v>
      </c>
      <c r="E284" s="70"/>
      <c r="F284" s="70"/>
      <c r="G284" s="70"/>
      <c r="H284" s="70"/>
      <c r="I284" s="70"/>
      <c r="J284" s="70"/>
      <c r="K284" s="73" t="s">
        <v>504</v>
      </c>
      <c r="L284" s="73" t="s">
        <v>195</v>
      </c>
      <c r="M284" s="73" t="s">
        <v>31</v>
      </c>
      <c r="N284" s="57">
        <v>18036908</v>
      </c>
      <c r="O284" s="57">
        <v>7366057.4900000002</v>
      </c>
      <c r="P284" s="57">
        <v>0</v>
      </c>
      <c r="Q284" s="57">
        <v>18800686</v>
      </c>
      <c r="R284" s="57">
        <v>19153199</v>
      </c>
      <c r="S284" s="57">
        <v>19729610</v>
      </c>
      <c r="T284" s="2"/>
    </row>
    <row r="285" spans="1:20" ht="63.95" customHeight="1">
      <c r="A285" s="23" t="s">
        <v>505</v>
      </c>
      <c r="B285" s="59" t="s">
        <v>504</v>
      </c>
      <c r="C285" s="60"/>
      <c r="D285" s="70"/>
      <c r="E285" s="70"/>
      <c r="F285" s="70"/>
      <c r="G285" s="70"/>
      <c r="H285" s="70"/>
      <c r="I285" s="70"/>
      <c r="J285" s="70"/>
      <c r="K285" s="74"/>
      <c r="L285" s="74"/>
      <c r="M285" s="74"/>
      <c r="N285" s="58"/>
      <c r="O285" s="58"/>
      <c r="P285" s="58"/>
      <c r="Q285" s="58"/>
      <c r="R285" s="58"/>
      <c r="S285" s="58"/>
      <c r="T285" s="2"/>
    </row>
    <row r="286" spans="1:20" ht="12.75" customHeight="1">
      <c r="A286" s="26"/>
      <c r="B286" s="61"/>
      <c r="C286" s="62"/>
      <c r="D286" s="79" t="s">
        <v>679</v>
      </c>
      <c r="E286" s="70"/>
      <c r="F286" s="70"/>
      <c r="G286" s="70"/>
      <c r="H286" s="70"/>
      <c r="I286" s="70"/>
      <c r="J286" s="70"/>
      <c r="K286" s="73" t="s">
        <v>678</v>
      </c>
      <c r="L286" s="80" t="s">
        <v>195</v>
      </c>
      <c r="M286" s="73" t="s">
        <v>31</v>
      </c>
      <c r="N286" s="57">
        <v>0</v>
      </c>
      <c r="O286" s="57">
        <v>0</v>
      </c>
      <c r="P286" s="57">
        <v>0</v>
      </c>
      <c r="Q286" s="57">
        <v>0</v>
      </c>
      <c r="R286" s="57">
        <v>0</v>
      </c>
      <c r="S286" s="57">
        <v>21001354</v>
      </c>
      <c r="T286" s="2"/>
    </row>
    <row r="287" spans="1:20" ht="76.7" customHeight="1">
      <c r="A287" s="23" t="s">
        <v>506</v>
      </c>
      <c r="B287" s="67" t="s">
        <v>678</v>
      </c>
      <c r="C287" s="60"/>
      <c r="D287" s="70"/>
      <c r="E287" s="70"/>
      <c r="F287" s="70"/>
      <c r="G287" s="70"/>
      <c r="H287" s="70"/>
      <c r="I287" s="70"/>
      <c r="J287" s="70"/>
      <c r="K287" s="74"/>
      <c r="L287" s="74"/>
      <c r="M287" s="74"/>
      <c r="N287" s="58"/>
      <c r="O287" s="58"/>
      <c r="P287" s="58"/>
      <c r="Q287" s="58"/>
      <c r="R287" s="58"/>
      <c r="S287" s="58"/>
      <c r="T287" s="2"/>
    </row>
    <row r="288" spans="1:20" ht="76.7" customHeight="1">
      <c r="A288" s="23"/>
      <c r="B288" s="52" t="s">
        <v>680</v>
      </c>
      <c r="C288" s="53"/>
      <c r="D288" s="77" t="s">
        <v>681</v>
      </c>
      <c r="E288" s="78"/>
      <c r="F288" s="78"/>
      <c r="G288" s="78"/>
      <c r="H288" s="78"/>
      <c r="I288" s="78"/>
      <c r="J288" s="78"/>
      <c r="K288" s="45" t="s">
        <v>680</v>
      </c>
      <c r="L288" s="46" t="s">
        <v>195</v>
      </c>
      <c r="M288" s="37"/>
      <c r="N288" s="40">
        <v>0</v>
      </c>
      <c r="O288" s="40">
        <v>0</v>
      </c>
      <c r="P288" s="40">
        <v>0</v>
      </c>
      <c r="Q288" s="40">
        <v>0</v>
      </c>
      <c r="R288" s="40">
        <v>55964900</v>
      </c>
      <c r="S288" s="40">
        <v>0</v>
      </c>
      <c r="T288" s="2"/>
    </row>
    <row r="289" spans="1:20" ht="76.7" customHeight="1">
      <c r="A289" s="23"/>
      <c r="B289" s="52" t="s">
        <v>683</v>
      </c>
      <c r="C289" s="68"/>
      <c r="D289" s="50" t="s">
        <v>682</v>
      </c>
      <c r="E289" s="51"/>
      <c r="F289" s="51"/>
      <c r="G289" s="51"/>
      <c r="H289" s="51"/>
      <c r="I289" s="51"/>
      <c r="J289" s="51"/>
      <c r="K289" s="43" t="s">
        <v>683</v>
      </c>
      <c r="L289" s="47" t="s">
        <v>195</v>
      </c>
      <c r="M289" s="44"/>
      <c r="N289" s="40">
        <v>0</v>
      </c>
      <c r="O289" s="40">
        <v>0</v>
      </c>
      <c r="P289" s="40">
        <v>0</v>
      </c>
      <c r="Q289" s="40">
        <v>15270588</v>
      </c>
      <c r="R289" s="40">
        <v>0</v>
      </c>
      <c r="S289" s="40">
        <v>0</v>
      </c>
      <c r="T289" s="2"/>
    </row>
    <row r="290" spans="1:20" ht="12.75" customHeight="1">
      <c r="A290" s="26"/>
      <c r="B290" s="61"/>
      <c r="C290" s="62"/>
      <c r="D290" s="81" t="s">
        <v>507</v>
      </c>
      <c r="E290" s="82"/>
      <c r="F290" s="82"/>
      <c r="G290" s="82"/>
      <c r="H290" s="82"/>
      <c r="I290" s="82"/>
      <c r="J290" s="82"/>
      <c r="K290" s="83" t="s">
        <v>508</v>
      </c>
      <c r="L290" s="84" t="s">
        <v>195</v>
      </c>
      <c r="M290" s="73" t="s">
        <v>31</v>
      </c>
      <c r="N290" s="57">
        <v>2524948</v>
      </c>
      <c r="O290" s="57">
        <v>2524948</v>
      </c>
      <c r="P290" s="57">
        <v>0</v>
      </c>
      <c r="Q290" s="57">
        <v>0</v>
      </c>
      <c r="R290" s="57">
        <v>0</v>
      </c>
      <c r="S290" s="57">
        <v>1138519</v>
      </c>
      <c r="T290" s="2"/>
    </row>
    <row r="291" spans="1:20" ht="51.2" customHeight="1">
      <c r="A291" s="23" t="s">
        <v>509</v>
      </c>
      <c r="B291" s="59" t="s">
        <v>508</v>
      </c>
      <c r="C291" s="60"/>
      <c r="D291" s="70"/>
      <c r="E291" s="70"/>
      <c r="F291" s="70"/>
      <c r="G291" s="70"/>
      <c r="H291" s="70"/>
      <c r="I291" s="70"/>
      <c r="J291" s="70"/>
      <c r="K291" s="74"/>
      <c r="L291" s="74"/>
      <c r="M291" s="74"/>
      <c r="N291" s="58"/>
      <c r="O291" s="58"/>
      <c r="P291" s="58"/>
      <c r="Q291" s="58"/>
      <c r="R291" s="58"/>
      <c r="S291" s="58"/>
      <c r="T291" s="2"/>
    </row>
    <row r="292" spans="1:20" ht="12.75" customHeight="1">
      <c r="A292" s="26"/>
      <c r="B292" s="61"/>
      <c r="C292" s="62"/>
      <c r="D292" s="69" t="s">
        <v>510</v>
      </c>
      <c r="E292" s="70"/>
      <c r="F292" s="70"/>
      <c r="G292" s="70"/>
      <c r="H292" s="70"/>
      <c r="I292" s="70"/>
      <c r="J292" s="70"/>
      <c r="K292" s="73" t="s">
        <v>511</v>
      </c>
      <c r="L292" s="73" t="s">
        <v>195</v>
      </c>
      <c r="M292" s="73" t="s">
        <v>31</v>
      </c>
      <c r="N292" s="57">
        <v>949704.21</v>
      </c>
      <c r="O292" s="57">
        <v>949704.21</v>
      </c>
      <c r="P292" s="57">
        <v>0</v>
      </c>
      <c r="Q292" s="57">
        <v>987046.75</v>
      </c>
      <c r="R292" s="57">
        <v>986088.47</v>
      </c>
      <c r="S292" s="57">
        <v>984446.06</v>
      </c>
      <c r="T292" s="2"/>
    </row>
    <row r="293" spans="1:20" ht="52.5" customHeight="1">
      <c r="A293" s="23" t="s">
        <v>512</v>
      </c>
      <c r="B293" s="59" t="s">
        <v>511</v>
      </c>
      <c r="C293" s="60"/>
      <c r="D293" s="70"/>
      <c r="E293" s="70"/>
      <c r="F293" s="70"/>
      <c r="G293" s="70"/>
      <c r="H293" s="70"/>
      <c r="I293" s="70"/>
      <c r="J293" s="70"/>
      <c r="K293" s="74"/>
      <c r="L293" s="74"/>
      <c r="M293" s="74"/>
      <c r="N293" s="58"/>
      <c r="O293" s="58"/>
      <c r="P293" s="58"/>
      <c r="Q293" s="58"/>
      <c r="R293" s="58"/>
      <c r="S293" s="58"/>
      <c r="T293" s="2"/>
    </row>
    <row r="294" spans="1:20" ht="78.75" customHeight="1">
      <c r="A294" s="23"/>
      <c r="B294" s="52" t="s">
        <v>684</v>
      </c>
      <c r="C294" s="53"/>
      <c r="D294" s="54" t="s">
        <v>685</v>
      </c>
      <c r="E294" s="55"/>
      <c r="F294" s="55"/>
      <c r="G294" s="55"/>
      <c r="H294" s="55"/>
      <c r="I294" s="55"/>
      <c r="J294" s="56"/>
      <c r="K294" s="48" t="s">
        <v>684</v>
      </c>
      <c r="L294" s="48" t="s">
        <v>195</v>
      </c>
      <c r="M294" s="37"/>
      <c r="N294" s="40">
        <v>0</v>
      </c>
      <c r="O294" s="40">
        <v>0</v>
      </c>
      <c r="P294" s="40">
        <v>0</v>
      </c>
      <c r="Q294" s="40">
        <v>0</v>
      </c>
      <c r="R294" s="40">
        <v>1190000</v>
      </c>
      <c r="S294" s="40">
        <v>0</v>
      </c>
      <c r="T294" s="2"/>
    </row>
    <row r="295" spans="1:20" ht="12.75" customHeight="1">
      <c r="A295" s="26"/>
      <c r="B295" s="61"/>
      <c r="C295" s="62"/>
      <c r="D295" s="69" t="s">
        <v>513</v>
      </c>
      <c r="E295" s="70"/>
      <c r="F295" s="70"/>
      <c r="G295" s="70"/>
      <c r="H295" s="70"/>
      <c r="I295" s="70"/>
      <c r="J295" s="70"/>
      <c r="K295" s="73" t="s">
        <v>514</v>
      </c>
      <c r="L295" s="73" t="s">
        <v>195</v>
      </c>
      <c r="M295" s="73" t="s">
        <v>31</v>
      </c>
      <c r="N295" s="57">
        <v>4709733</v>
      </c>
      <c r="O295" s="57">
        <v>4709733</v>
      </c>
      <c r="P295" s="57">
        <v>0</v>
      </c>
      <c r="Q295" s="57">
        <v>20520122</v>
      </c>
      <c r="R295" s="57">
        <v>28869510</v>
      </c>
      <c r="S295" s="57">
        <v>1073760</v>
      </c>
      <c r="T295" s="2"/>
    </row>
    <row r="296" spans="1:20" ht="25.7" customHeight="1">
      <c r="A296" s="23" t="s">
        <v>515</v>
      </c>
      <c r="B296" s="59" t="s">
        <v>514</v>
      </c>
      <c r="C296" s="60"/>
      <c r="D296" s="70"/>
      <c r="E296" s="70"/>
      <c r="F296" s="70"/>
      <c r="G296" s="70"/>
      <c r="H296" s="70"/>
      <c r="I296" s="70"/>
      <c r="J296" s="70"/>
      <c r="K296" s="74"/>
      <c r="L296" s="74"/>
      <c r="M296" s="74"/>
      <c r="N296" s="58"/>
      <c r="O296" s="58"/>
      <c r="P296" s="58"/>
      <c r="Q296" s="58"/>
      <c r="R296" s="58"/>
      <c r="S296" s="58"/>
      <c r="T296" s="2"/>
    </row>
    <row r="297" spans="1:20" ht="63.75">
      <c r="A297" s="23"/>
      <c r="B297" s="59"/>
      <c r="C297" s="60"/>
      <c r="D297" s="75" t="s">
        <v>516</v>
      </c>
      <c r="E297" s="76"/>
      <c r="F297" s="76"/>
      <c r="G297" s="76"/>
      <c r="H297" s="76"/>
      <c r="I297" s="76"/>
      <c r="J297" s="76"/>
      <c r="K297" s="24" t="s">
        <v>517</v>
      </c>
      <c r="L297" s="24" t="s">
        <v>195</v>
      </c>
      <c r="M297" s="24" t="s">
        <v>31</v>
      </c>
      <c r="N297" s="41">
        <f>N298</f>
        <v>108169369.03</v>
      </c>
      <c r="O297" s="41">
        <f>O298</f>
        <v>86386274.969999999</v>
      </c>
      <c r="P297" s="41">
        <v>0</v>
      </c>
      <c r="Q297" s="41">
        <f>Q298</f>
        <v>30055650.059999999</v>
      </c>
      <c r="R297" s="41">
        <f>R298</f>
        <v>29994730.960000001</v>
      </c>
      <c r="S297" s="41">
        <f>S298</f>
        <v>30194232.73</v>
      </c>
      <c r="T297" s="25"/>
    </row>
    <row r="298" spans="1:20" ht="12.75" customHeight="1">
      <c r="A298" s="26"/>
      <c r="B298" s="61"/>
      <c r="C298" s="62"/>
      <c r="D298" s="69" t="s">
        <v>518</v>
      </c>
      <c r="E298" s="70"/>
      <c r="F298" s="70"/>
      <c r="G298" s="70"/>
      <c r="H298" s="70"/>
      <c r="I298" s="70"/>
      <c r="J298" s="70"/>
      <c r="K298" s="73" t="s">
        <v>519</v>
      </c>
      <c r="L298" s="73" t="s">
        <v>195</v>
      </c>
      <c r="M298" s="73" t="s">
        <v>31</v>
      </c>
      <c r="N298" s="57">
        <v>108169369.03</v>
      </c>
      <c r="O298" s="57">
        <v>86386274.969999999</v>
      </c>
      <c r="P298" s="57">
        <v>0</v>
      </c>
      <c r="Q298" s="57">
        <v>30055650.059999999</v>
      </c>
      <c r="R298" s="57">
        <v>29994730.960000001</v>
      </c>
      <c r="S298" s="57">
        <v>30194232.73</v>
      </c>
      <c r="T298" s="2"/>
    </row>
    <row r="299" spans="1:20" ht="145.5" customHeight="1">
      <c r="A299" s="23" t="s">
        <v>520</v>
      </c>
      <c r="B299" s="63" t="s">
        <v>521</v>
      </c>
      <c r="C299" s="64"/>
      <c r="D299" s="70"/>
      <c r="E299" s="70"/>
      <c r="F299" s="70"/>
      <c r="G299" s="70"/>
      <c r="H299" s="70"/>
      <c r="I299" s="70"/>
      <c r="J299" s="70"/>
      <c r="K299" s="74"/>
      <c r="L299" s="74"/>
      <c r="M299" s="74"/>
      <c r="N299" s="58"/>
      <c r="O299" s="58"/>
      <c r="P299" s="58"/>
      <c r="Q299" s="58"/>
      <c r="R299" s="58"/>
      <c r="S299" s="58"/>
      <c r="T299" s="2"/>
    </row>
    <row r="300" spans="1:20" ht="63.95" customHeight="1">
      <c r="A300" s="23" t="s">
        <v>522</v>
      </c>
      <c r="B300" s="59" t="s">
        <v>523</v>
      </c>
      <c r="C300" s="60"/>
      <c r="D300" s="70"/>
      <c r="E300" s="70"/>
      <c r="F300" s="70"/>
      <c r="G300" s="70"/>
      <c r="H300" s="70"/>
      <c r="I300" s="70"/>
      <c r="J300" s="70"/>
      <c r="K300" s="74"/>
      <c r="L300" s="74"/>
      <c r="M300" s="74"/>
      <c r="N300" s="58"/>
      <c r="O300" s="58"/>
      <c r="P300" s="58"/>
      <c r="Q300" s="58"/>
      <c r="R300" s="58"/>
      <c r="S300" s="58"/>
      <c r="T300" s="2"/>
    </row>
    <row r="301" spans="1:20" ht="63.95" customHeight="1">
      <c r="A301" s="23" t="s">
        <v>524</v>
      </c>
      <c r="B301" s="59" t="s">
        <v>525</v>
      </c>
      <c r="C301" s="60"/>
      <c r="D301" s="70"/>
      <c r="E301" s="70"/>
      <c r="F301" s="70"/>
      <c r="G301" s="70"/>
      <c r="H301" s="70"/>
      <c r="I301" s="70"/>
      <c r="J301" s="70"/>
      <c r="K301" s="74"/>
      <c r="L301" s="74"/>
      <c r="M301" s="74"/>
      <c r="N301" s="58"/>
      <c r="O301" s="58"/>
      <c r="P301" s="58"/>
      <c r="Q301" s="58"/>
      <c r="R301" s="58"/>
      <c r="S301" s="58"/>
      <c r="T301" s="2"/>
    </row>
    <row r="302" spans="1:20" ht="63.95" customHeight="1">
      <c r="A302" s="23" t="s">
        <v>526</v>
      </c>
      <c r="B302" s="59" t="s">
        <v>527</v>
      </c>
      <c r="C302" s="60"/>
      <c r="D302" s="70"/>
      <c r="E302" s="70"/>
      <c r="F302" s="70"/>
      <c r="G302" s="70"/>
      <c r="H302" s="70"/>
      <c r="I302" s="70"/>
      <c r="J302" s="70"/>
      <c r="K302" s="74"/>
      <c r="L302" s="74"/>
      <c r="M302" s="74"/>
      <c r="N302" s="58"/>
      <c r="O302" s="58"/>
      <c r="P302" s="58"/>
      <c r="Q302" s="58"/>
      <c r="R302" s="58"/>
      <c r="S302" s="58"/>
      <c r="T302" s="2"/>
    </row>
    <row r="303" spans="1:20" ht="38.450000000000003" customHeight="1">
      <c r="A303" s="23" t="s">
        <v>528</v>
      </c>
      <c r="B303" s="59" t="s">
        <v>529</v>
      </c>
      <c r="C303" s="60"/>
      <c r="D303" s="70"/>
      <c r="E303" s="70"/>
      <c r="F303" s="70"/>
      <c r="G303" s="70"/>
      <c r="H303" s="70"/>
      <c r="I303" s="70"/>
      <c r="J303" s="70"/>
      <c r="K303" s="74"/>
      <c r="L303" s="74"/>
      <c r="M303" s="74"/>
      <c r="N303" s="58"/>
      <c r="O303" s="58"/>
      <c r="P303" s="58"/>
      <c r="Q303" s="58"/>
      <c r="R303" s="58"/>
      <c r="S303" s="58"/>
      <c r="T303" s="2"/>
    </row>
    <row r="304" spans="1:20" ht="51.2" customHeight="1">
      <c r="A304" s="23" t="s">
        <v>530</v>
      </c>
      <c r="B304" s="59" t="s">
        <v>531</v>
      </c>
      <c r="C304" s="60"/>
      <c r="D304" s="70"/>
      <c r="E304" s="70"/>
      <c r="F304" s="70"/>
      <c r="G304" s="70"/>
      <c r="H304" s="70"/>
      <c r="I304" s="70"/>
      <c r="J304" s="70"/>
      <c r="K304" s="74"/>
      <c r="L304" s="74"/>
      <c r="M304" s="74"/>
      <c r="N304" s="58"/>
      <c r="O304" s="58"/>
      <c r="P304" s="58"/>
      <c r="Q304" s="58"/>
      <c r="R304" s="58"/>
      <c r="S304" s="58"/>
      <c r="T304" s="2"/>
    </row>
    <row r="305" spans="1:20" ht="51.2" customHeight="1">
      <c r="A305" s="23" t="s">
        <v>532</v>
      </c>
      <c r="B305" s="59" t="s">
        <v>533</v>
      </c>
      <c r="C305" s="60"/>
      <c r="D305" s="70"/>
      <c r="E305" s="70"/>
      <c r="F305" s="70"/>
      <c r="G305" s="70"/>
      <c r="H305" s="70"/>
      <c r="I305" s="70"/>
      <c r="J305" s="70"/>
      <c r="K305" s="74"/>
      <c r="L305" s="74"/>
      <c r="M305" s="74"/>
      <c r="N305" s="58"/>
      <c r="O305" s="58"/>
      <c r="P305" s="58"/>
      <c r="Q305" s="58"/>
      <c r="R305" s="58"/>
      <c r="S305" s="58"/>
      <c r="T305" s="2"/>
    </row>
    <row r="306" spans="1:20" ht="51.2" customHeight="1">
      <c r="A306" s="23" t="s">
        <v>534</v>
      </c>
      <c r="B306" s="59" t="s">
        <v>535</v>
      </c>
      <c r="C306" s="60"/>
      <c r="D306" s="70"/>
      <c r="E306" s="70"/>
      <c r="F306" s="70"/>
      <c r="G306" s="70"/>
      <c r="H306" s="70"/>
      <c r="I306" s="70"/>
      <c r="J306" s="70"/>
      <c r="K306" s="74"/>
      <c r="L306" s="74"/>
      <c r="M306" s="74"/>
      <c r="N306" s="58"/>
      <c r="O306" s="58"/>
      <c r="P306" s="58"/>
      <c r="Q306" s="58"/>
      <c r="R306" s="58"/>
      <c r="S306" s="58"/>
      <c r="T306" s="2"/>
    </row>
    <row r="307" spans="1:20" ht="51.2" customHeight="1">
      <c r="A307" s="23" t="s">
        <v>536</v>
      </c>
      <c r="B307" s="59" t="s">
        <v>537</v>
      </c>
      <c r="C307" s="60"/>
      <c r="D307" s="70"/>
      <c r="E307" s="70"/>
      <c r="F307" s="70"/>
      <c r="G307" s="70"/>
      <c r="H307" s="70"/>
      <c r="I307" s="70"/>
      <c r="J307" s="70"/>
      <c r="K307" s="74"/>
      <c r="L307" s="74"/>
      <c r="M307" s="74"/>
      <c r="N307" s="58"/>
      <c r="O307" s="58"/>
      <c r="P307" s="58"/>
      <c r="Q307" s="58"/>
      <c r="R307" s="58"/>
      <c r="S307" s="58"/>
      <c r="T307" s="2"/>
    </row>
    <row r="308" spans="1:20" ht="38.450000000000003" customHeight="1">
      <c r="A308" s="23" t="s">
        <v>538</v>
      </c>
      <c r="B308" s="59" t="s">
        <v>539</v>
      </c>
      <c r="C308" s="60"/>
      <c r="D308" s="70"/>
      <c r="E308" s="70"/>
      <c r="F308" s="70"/>
      <c r="G308" s="70"/>
      <c r="H308" s="70"/>
      <c r="I308" s="70"/>
      <c r="J308" s="70"/>
      <c r="K308" s="74"/>
      <c r="L308" s="74"/>
      <c r="M308" s="74"/>
      <c r="N308" s="58"/>
      <c r="O308" s="58"/>
      <c r="P308" s="58"/>
      <c r="Q308" s="58"/>
      <c r="R308" s="58"/>
      <c r="S308" s="58"/>
      <c r="T308" s="2"/>
    </row>
    <row r="309" spans="1:20" ht="63.95" customHeight="1">
      <c r="A309" s="23" t="s">
        <v>540</v>
      </c>
      <c r="B309" s="59" t="s">
        <v>541</v>
      </c>
      <c r="C309" s="60"/>
      <c r="D309" s="70"/>
      <c r="E309" s="70"/>
      <c r="F309" s="70"/>
      <c r="G309" s="70"/>
      <c r="H309" s="70"/>
      <c r="I309" s="70"/>
      <c r="J309" s="70"/>
      <c r="K309" s="74"/>
      <c r="L309" s="74"/>
      <c r="M309" s="74"/>
      <c r="N309" s="58"/>
      <c r="O309" s="58"/>
      <c r="P309" s="58"/>
      <c r="Q309" s="58"/>
      <c r="R309" s="58"/>
      <c r="S309" s="58"/>
      <c r="T309" s="2"/>
    </row>
    <row r="310" spans="1:20" ht="51.2" customHeight="1">
      <c r="A310" s="23" t="s">
        <v>542</v>
      </c>
      <c r="B310" s="59" t="s">
        <v>543</v>
      </c>
      <c r="C310" s="60"/>
      <c r="D310" s="70"/>
      <c r="E310" s="70"/>
      <c r="F310" s="70"/>
      <c r="G310" s="70"/>
      <c r="H310" s="70"/>
      <c r="I310" s="70"/>
      <c r="J310" s="70"/>
      <c r="K310" s="74"/>
      <c r="L310" s="74"/>
      <c r="M310" s="74"/>
      <c r="N310" s="58"/>
      <c r="O310" s="58"/>
      <c r="P310" s="58"/>
      <c r="Q310" s="58"/>
      <c r="R310" s="58"/>
      <c r="S310" s="58"/>
      <c r="T310" s="2"/>
    </row>
    <row r="311" spans="1:20" ht="63.75">
      <c r="A311" s="23"/>
      <c r="B311" s="59"/>
      <c r="C311" s="60"/>
      <c r="D311" s="75" t="s">
        <v>544</v>
      </c>
      <c r="E311" s="76"/>
      <c r="F311" s="76"/>
      <c r="G311" s="76"/>
      <c r="H311" s="76"/>
      <c r="I311" s="76"/>
      <c r="J311" s="76"/>
      <c r="K311" s="24" t="s">
        <v>545</v>
      </c>
      <c r="L311" s="24" t="s">
        <v>195</v>
      </c>
      <c r="M311" s="24" t="s">
        <v>31</v>
      </c>
      <c r="N311" s="41">
        <f>N312+N314+N330</f>
        <v>752549446.70000005</v>
      </c>
      <c r="O311" s="41">
        <f>O312+O314+O330</f>
        <v>646964828.0999999</v>
      </c>
      <c r="P311" s="41">
        <v>0</v>
      </c>
      <c r="Q311" s="41">
        <f>Q312+Q314+Q330</f>
        <v>745290696.70000005</v>
      </c>
      <c r="R311" s="41">
        <f>R312+R314+R330</f>
        <v>750337706.70000005</v>
      </c>
      <c r="S311" s="41">
        <f>S312+S314+S330</f>
        <v>758654107.70000005</v>
      </c>
      <c r="T311" s="25"/>
    </row>
    <row r="312" spans="1:20" ht="12.75" customHeight="1">
      <c r="A312" s="26"/>
      <c r="B312" s="61"/>
      <c r="C312" s="62"/>
      <c r="D312" s="69" t="s">
        <v>546</v>
      </c>
      <c r="E312" s="70"/>
      <c r="F312" s="70"/>
      <c r="G312" s="70"/>
      <c r="H312" s="70"/>
      <c r="I312" s="70"/>
      <c r="J312" s="70"/>
      <c r="K312" s="73" t="s">
        <v>547</v>
      </c>
      <c r="L312" s="73" t="s">
        <v>195</v>
      </c>
      <c r="M312" s="73" t="s">
        <v>31</v>
      </c>
      <c r="N312" s="57">
        <v>6925690</v>
      </c>
      <c r="O312" s="57">
        <v>6059000</v>
      </c>
      <c r="P312" s="57">
        <v>0</v>
      </c>
      <c r="Q312" s="57">
        <v>7590485</v>
      </c>
      <c r="R312" s="57">
        <v>7590485</v>
      </c>
      <c r="S312" s="57">
        <v>7590485</v>
      </c>
      <c r="T312" s="2"/>
    </row>
    <row r="313" spans="1:20" ht="38.450000000000003" customHeight="1">
      <c r="A313" s="23" t="s">
        <v>548</v>
      </c>
      <c r="B313" s="59" t="s">
        <v>547</v>
      </c>
      <c r="C313" s="60"/>
      <c r="D313" s="70"/>
      <c r="E313" s="70"/>
      <c r="F313" s="70"/>
      <c r="G313" s="70"/>
      <c r="H313" s="70"/>
      <c r="I313" s="70"/>
      <c r="J313" s="70"/>
      <c r="K313" s="74"/>
      <c r="L313" s="74"/>
      <c r="M313" s="74"/>
      <c r="N313" s="58"/>
      <c r="O313" s="58"/>
      <c r="P313" s="58"/>
      <c r="Q313" s="58"/>
      <c r="R313" s="58"/>
      <c r="S313" s="58"/>
      <c r="T313" s="2"/>
    </row>
    <row r="314" spans="1:20" ht="12.75" customHeight="1">
      <c r="A314" s="26"/>
      <c r="B314" s="61"/>
      <c r="C314" s="62"/>
      <c r="D314" s="69" t="s">
        <v>549</v>
      </c>
      <c r="E314" s="70"/>
      <c r="F314" s="70"/>
      <c r="G314" s="70"/>
      <c r="H314" s="70"/>
      <c r="I314" s="70"/>
      <c r="J314" s="70"/>
      <c r="K314" s="73" t="s">
        <v>550</v>
      </c>
      <c r="L314" s="73" t="s">
        <v>195</v>
      </c>
      <c r="M314" s="73" t="s">
        <v>31</v>
      </c>
      <c r="N314" s="57">
        <v>553596367.70000005</v>
      </c>
      <c r="O314" s="57">
        <v>477352814.44</v>
      </c>
      <c r="P314" s="57">
        <v>0</v>
      </c>
      <c r="Q314" s="57">
        <v>736111958.70000005</v>
      </c>
      <c r="R314" s="57">
        <v>741206083.70000005</v>
      </c>
      <c r="S314" s="57">
        <v>749439704.70000005</v>
      </c>
      <c r="T314" s="2"/>
    </row>
    <row r="315" spans="1:20" ht="51.2" customHeight="1">
      <c r="A315" s="23" t="s">
        <v>551</v>
      </c>
      <c r="B315" s="59" t="s">
        <v>552</v>
      </c>
      <c r="C315" s="60"/>
      <c r="D315" s="70"/>
      <c r="E315" s="70"/>
      <c r="F315" s="70"/>
      <c r="G315" s="70"/>
      <c r="H315" s="70"/>
      <c r="I315" s="70"/>
      <c r="J315" s="70"/>
      <c r="K315" s="74"/>
      <c r="L315" s="74"/>
      <c r="M315" s="74"/>
      <c r="N315" s="58"/>
      <c r="O315" s="58"/>
      <c r="P315" s="58"/>
      <c r="Q315" s="58"/>
      <c r="R315" s="58"/>
      <c r="S315" s="58"/>
      <c r="T315" s="2"/>
    </row>
    <row r="316" spans="1:20" ht="139.5" customHeight="1">
      <c r="A316" s="23" t="s">
        <v>553</v>
      </c>
      <c r="B316" s="63" t="s">
        <v>554</v>
      </c>
      <c r="C316" s="64"/>
      <c r="D316" s="70"/>
      <c r="E316" s="70"/>
      <c r="F316" s="70"/>
      <c r="G316" s="70"/>
      <c r="H316" s="70"/>
      <c r="I316" s="70"/>
      <c r="J316" s="70"/>
      <c r="K316" s="74"/>
      <c r="L316" s="74"/>
      <c r="M316" s="74"/>
      <c r="N316" s="58"/>
      <c r="O316" s="58"/>
      <c r="P316" s="58"/>
      <c r="Q316" s="58"/>
      <c r="R316" s="58"/>
      <c r="S316" s="58"/>
      <c r="T316" s="2"/>
    </row>
    <row r="317" spans="1:20" ht="51.2" customHeight="1">
      <c r="A317" s="23" t="s">
        <v>555</v>
      </c>
      <c r="B317" s="59" t="s">
        <v>556</v>
      </c>
      <c r="C317" s="60"/>
      <c r="D317" s="70"/>
      <c r="E317" s="70"/>
      <c r="F317" s="70"/>
      <c r="G317" s="70"/>
      <c r="H317" s="70"/>
      <c r="I317" s="70"/>
      <c r="J317" s="70"/>
      <c r="K317" s="74"/>
      <c r="L317" s="74"/>
      <c r="M317" s="74"/>
      <c r="N317" s="58"/>
      <c r="O317" s="58"/>
      <c r="P317" s="58"/>
      <c r="Q317" s="58"/>
      <c r="R317" s="58"/>
      <c r="S317" s="58"/>
      <c r="T317" s="2"/>
    </row>
    <row r="318" spans="1:20" ht="109.5" customHeight="1">
      <c r="A318" s="23" t="s">
        <v>557</v>
      </c>
      <c r="B318" s="63" t="s">
        <v>558</v>
      </c>
      <c r="C318" s="64"/>
      <c r="D318" s="70"/>
      <c r="E318" s="70"/>
      <c r="F318" s="70"/>
      <c r="G318" s="70"/>
      <c r="H318" s="70"/>
      <c r="I318" s="70"/>
      <c r="J318" s="70"/>
      <c r="K318" s="74"/>
      <c r="L318" s="74"/>
      <c r="M318" s="74"/>
      <c r="N318" s="58"/>
      <c r="O318" s="58"/>
      <c r="P318" s="58"/>
      <c r="Q318" s="58"/>
      <c r="R318" s="58"/>
      <c r="S318" s="58"/>
      <c r="T318" s="2"/>
    </row>
    <row r="319" spans="1:20" ht="384.75" customHeight="1">
      <c r="A319" s="23" t="s">
        <v>559</v>
      </c>
      <c r="B319" s="63" t="s">
        <v>560</v>
      </c>
      <c r="C319" s="64"/>
      <c r="D319" s="70"/>
      <c r="E319" s="70"/>
      <c r="F319" s="70"/>
      <c r="G319" s="70"/>
      <c r="H319" s="70"/>
      <c r="I319" s="70"/>
      <c r="J319" s="70"/>
      <c r="K319" s="74"/>
      <c r="L319" s="74"/>
      <c r="M319" s="74"/>
      <c r="N319" s="58"/>
      <c r="O319" s="58"/>
      <c r="P319" s="58"/>
      <c r="Q319" s="58"/>
      <c r="R319" s="58"/>
      <c r="S319" s="58"/>
      <c r="T319" s="2"/>
    </row>
    <row r="320" spans="1:20" ht="237" customHeight="1">
      <c r="A320" s="23" t="s">
        <v>561</v>
      </c>
      <c r="B320" s="63" t="s">
        <v>562</v>
      </c>
      <c r="C320" s="64"/>
      <c r="D320" s="70"/>
      <c r="E320" s="70"/>
      <c r="F320" s="70"/>
      <c r="G320" s="70"/>
      <c r="H320" s="70"/>
      <c r="I320" s="70"/>
      <c r="J320" s="70"/>
      <c r="K320" s="74"/>
      <c r="L320" s="74"/>
      <c r="M320" s="74"/>
      <c r="N320" s="58"/>
      <c r="O320" s="58"/>
      <c r="P320" s="58"/>
      <c r="Q320" s="58"/>
      <c r="R320" s="58"/>
      <c r="S320" s="58"/>
      <c r="T320" s="2"/>
    </row>
    <row r="321" spans="1:20" ht="63.95" customHeight="1">
      <c r="A321" s="23" t="s">
        <v>563</v>
      </c>
      <c r="B321" s="59" t="s">
        <v>564</v>
      </c>
      <c r="C321" s="60"/>
      <c r="D321" s="70"/>
      <c r="E321" s="70"/>
      <c r="F321" s="70"/>
      <c r="G321" s="70"/>
      <c r="H321" s="70"/>
      <c r="I321" s="70"/>
      <c r="J321" s="70"/>
      <c r="K321" s="74"/>
      <c r="L321" s="74"/>
      <c r="M321" s="74"/>
      <c r="N321" s="58"/>
      <c r="O321" s="58"/>
      <c r="P321" s="58"/>
      <c r="Q321" s="58"/>
      <c r="R321" s="58"/>
      <c r="S321" s="58"/>
      <c r="T321" s="2"/>
    </row>
    <row r="322" spans="1:20" ht="63.95" customHeight="1">
      <c r="A322" s="23" t="s">
        <v>565</v>
      </c>
      <c r="B322" s="59" t="s">
        <v>566</v>
      </c>
      <c r="C322" s="60"/>
      <c r="D322" s="70"/>
      <c r="E322" s="70"/>
      <c r="F322" s="70"/>
      <c r="G322" s="70"/>
      <c r="H322" s="70"/>
      <c r="I322" s="70"/>
      <c r="J322" s="70"/>
      <c r="K322" s="74"/>
      <c r="L322" s="74"/>
      <c r="M322" s="74"/>
      <c r="N322" s="58"/>
      <c r="O322" s="58"/>
      <c r="P322" s="58"/>
      <c r="Q322" s="58"/>
      <c r="R322" s="58"/>
      <c r="S322" s="58"/>
      <c r="T322" s="2"/>
    </row>
    <row r="323" spans="1:20" ht="63.95" customHeight="1">
      <c r="A323" s="23" t="s">
        <v>567</v>
      </c>
      <c r="B323" s="59" t="s">
        <v>568</v>
      </c>
      <c r="C323" s="60"/>
      <c r="D323" s="70"/>
      <c r="E323" s="70"/>
      <c r="F323" s="70"/>
      <c r="G323" s="70"/>
      <c r="H323" s="70"/>
      <c r="I323" s="70"/>
      <c r="J323" s="70"/>
      <c r="K323" s="74"/>
      <c r="L323" s="74"/>
      <c r="M323" s="74"/>
      <c r="N323" s="58"/>
      <c r="O323" s="58"/>
      <c r="P323" s="58"/>
      <c r="Q323" s="58"/>
      <c r="R323" s="58"/>
      <c r="S323" s="58"/>
      <c r="T323" s="2"/>
    </row>
    <row r="324" spans="1:20" ht="102.2" customHeight="1">
      <c r="A324" s="23" t="s">
        <v>569</v>
      </c>
      <c r="B324" s="63" t="s">
        <v>570</v>
      </c>
      <c r="C324" s="64"/>
      <c r="D324" s="70"/>
      <c r="E324" s="70"/>
      <c r="F324" s="70"/>
      <c r="G324" s="70"/>
      <c r="H324" s="70"/>
      <c r="I324" s="70"/>
      <c r="J324" s="70"/>
      <c r="K324" s="74"/>
      <c r="L324" s="74"/>
      <c r="M324" s="74"/>
      <c r="N324" s="58"/>
      <c r="O324" s="58"/>
      <c r="P324" s="58"/>
      <c r="Q324" s="58"/>
      <c r="R324" s="58"/>
      <c r="S324" s="58"/>
      <c r="T324" s="2"/>
    </row>
    <row r="325" spans="1:20" ht="63" customHeight="1">
      <c r="A325" s="23" t="s">
        <v>571</v>
      </c>
      <c r="B325" s="59" t="s">
        <v>572</v>
      </c>
      <c r="C325" s="60"/>
      <c r="D325" s="70"/>
      <c r="E325" s="70"/>
      <c r="F325" s="70"/>
      <c r="G325" s="70"/>
      <c r="H325" s="70"/>
      <c r="I325" s="70"/>
      <c r="J325" s="70"/>
      <c r="K325" s="74"/>
      <c r="L325" s="74"/>
      <c r="M325" s="74"/>
      <c r="N325" s="58"/>
      <c r="O325" s="58"/>
      <c r="P325" s="58"/>
      <c r="Q325" s="58"/>
      <c r="R325" s="58"/>
      <c r="S325" s="58"/>
      <c r="T325" s="2"/>
    </row>
    <row r="326" spans="1:20" ht="76.5" customHeight="1">
      <c r="A326" s="23" t="s">
        <v>573</v>
      </c>
      <c r="B326" s="59" t="s">
        <v>574</v>
      </c>
      <c r="C326" s="60"/>
      <c r="D326" s="70"/>
      <c r="E326" s="70"/>
      <c r="F326" s="70"/>
      <c r="G326" s="70"/>
      <c r="H326" s="70"/>
      <c r="I326" s="70"/>
      <c r="J326" s="70"/>
      <c r="K326" s="74"/>
      <c r="L326" s="74"/>
      <c r="M326" s="74"/>
      <c r="N326" s="58"/>
      <c r="O326" s="58"/>
      <c r="P326" s="58"/>
      <c r="Q326" s="58"/>
      <c r="R326" s="58"/>
      <c r="S326" s="58"/>
      <c r="T326" s="2"/>
    </row>
    <row r="327" spans="1:20" ht="96.75" customHeight="1">
      <c r="A327" s="23" t="s">
        <v>575</v>
      </c>
      <c r="B327" s="59" t="s">
        <v>576</v>
      </c>
      <c r="C327" s="60"/>
      <c r="D327" s="70"/>
      <c r="E327" s="70"/>
      <c r="F327" s="70"/>
      <c r="G327" s="70"/>
      <c r="H327" s="70"/>
      <c r="I327" s="70"/>
      <c r="J327" s="70"/>
      <c r="K327" s="74"/>
      <c r="L327" s="74"/>
      <c r="M327" s="74"/>
      <c r="N327" s="58"/>
      <c r="O327" s="58"/>
      <c r="P327" s="58"/>
      <c r="Q327" s="58"/>
      <c r="R327" s="58"/>
      <c r="S327" s="58"/>
      <c r="T327" s="2"/>
    </row>
    <row r="328" spans="1:20" ht="87" customHeight="1">
      <c r="A328" s="23" t="s">
        <v>577</v>
      </c>
      <c r="B328" s="59" t="s">
        <v>578</v>
      </c>
      <c r="C328" s="60"/>
      <c r="D328" s="70"/>
      <c r="E328" s="70"/>
      <c r="F328" s="70"/>
      <c r="G328" s="70"/>
      <c r="H328" s="70"/>
      <c r="I328" s="70"/>
      <c r="J328" s="70"/>
      <c r="K328" s="74"/>
      <c r="L328" s="74"/>
      <c r="M328" s="74"/>
      <c r="N328" s="58"/>
      <c r="O328" s="58"/>
      <c r="P328" s="58"/>
      <c r="Q328" s="58"/>
      <c r="R328" s="58"/>
      <c r="S328" s="58"/>
      <c r="T328" s="2"/>
    </row>
    <row r="329" spans="1:20" ht="89.45" customHeight="1">
      <c r="A329" s="23" t="s">
        <v>579</v>
      </c>
      <c r="B329" s="63" t="s">
        <v>580</v>
      </c>
      <c r="C329" s="64"/>
      <c r="D329" s="70"/>
      <c r="E329" s="70"/>
      <c r="F329" s="70"/>
      <c r="G329" s="70"/>
      <c r="H329" s="70"/>
      <c r="I329" s="70"/>
      <c r="J329" s="70"/>
      <c r="K329" s="74"/>
      <c r="L329" s="74"/>
      <c r="M329" s="74"/>
      <c r="N329" s="58"/>
      <c r="O329" s="58"/>
      <c r="P329" s="58"/>
      <c r="Q329" s="58"/>
      <c r="R329" s="58"/>
      <c r="S329" s="58"/>
      <c r="T329" s="2"/>
    </row>
    <row r="330" spans="1:20" ht="63.75">
      <c r="A330" s="23"/>
      <c r="B330" s="59"/>
      <c r="C330" s="60"/>
      <c r="D330" s="75" t="s">
        <v>581</v>
      </c>
      <c r="E330" s="76"/>
      <c r="F330" s="76"/>
      <c r="G330" s="76"/>
      <c r="H330" s="76"/>
      <c r="I330" s="76"/>
      <c r="J330" s="76"/>
      <c r="K330" s="24" t="s">
        <v>582</v>
      </c>
      <c r="L330" s="24" t="s">
        <v>195</v>
      </c>
      <c r="M330" s="24" t="s">
        <v>31</v>
      </c>
      <c r="N330" s="41">
        <f>SUM(N331:N356)</f>
        <v>192027389</v>
      </c>
      <c r="O330" s="41">
        <f>SUM(O331:O356)</f>
        <v>163553013.65999997</v>
      </c>
      <c r="P330" s="41">
        <v>0</v>
      </c>
      <c r="Q330" s="41">
        <f>SUM(Q331:Q356)</f>
        <v>1588253</v>
      </c>
      <c r="R330" s="41">
        <f>SUM(R331:R356)</f>
        <v>1541138</v>
      </c>
      <c r="S330" s="41">
        <f>SUM(S331:S356)</f>
        <v>1623918</v>
      </c>
      <c r="T330" s="25"/>
    </row>
    <row r="331" spans="1:20" ht="12.75" customHeight="1">
      <c r="A331" s="26"/>
      <c r="B331" s="61"/>
      <c r="C331" s="62"/>
      <c r="D331" s="69" t="s">
        <v>583</v>
      </c>
      <c r="E331" s="70"/>
      <c r="F331" s="70"/>
      <c r="G331" s="70"/>
      <c r="H331" s="70"/>
      <c r="I331" s="70"/>
      <c r="J331" s="70"/>
      <c r="K331" s="73" t="s">
        <v>584</v>
      </c>
      <c r="L331" s="73" t="s">
        <v>195</v>
      </c>
      <c r="M331" s="73" t="s">
        <v>31</v>
      </c>
      <c r="N331" s="57">
        <v>26353960</v>
      </c>
      <c r="O331" s="57">
        <v>21868232.989999998</v>
      </c>
      <c r="P331" s="57">
        <v>0</v>
      </c>
      <c r="Q331" s="57">
        <v>0</v>
      </c>
      <c r="R331" s="57">
        <v>0</v>
      </c>
      <c r="S331" s="57">
        <v>0</v>
      </c>
      <c r="T331" s="2"/>
    </row>
    <row r="332" spans="1:20" ht="63.95" customHeight="1">
      <c r="A332" s="23" t="s">
        <v>585</v>
      </c>
      <c r="B332" s="59" t="s">
        <v>584</v>
      </c>
      <c r="C332" s="60"/>
      <c r="D332" s="70"/>
      <c r="E332" s="70"/>
      <c r="F332" s="70"/>
      <c r="G332" s="70"/>
      <c r="H332" s="70"/>
      <c r="I332" s="70"/>
      <c r="J332" s="70"/>
      <c r="K332" s="74"/>
      <c r="L332" s="74"/>
      <c r="M332" s="74"/>
      <c r="N332" s="58"/>
      <c r="O332" s="58"/>
      <c r="P332" s="58"/>
      <c r="Q332" s="58"/>
      <c r="R332" s="58"/>
      <c r="S332" s="58"/>
      <c r="T332" s="2"/>
    </row>
    <row r="333" spans="1:20" ht="12.75" customHeight="1">
      <c r="A333" s="26"/>
      <c r="B333" s="61"/>
      <c r="C333" s="62"/>
      <c r="D333" s="69" t="s">
        <v>586</v>
      </c>
      <c r="E333" s="70"/>
      <c r="F333" s="70"/>
      <c r="G333" s="70"/>
      <c r="H333" s="70"/>
      <c r="I333" s="70"/>
      <c r="J333" s="70"/>
      <c r="K333" s="73" t="s">
        <v>587</v>
      </c>
      <c r="L333" s="73" t="s">
        <v>195</v>
      </c>
      <c r="M333" s="73" t="s">
        <v>31</v>
      </c>
      <c r="N333" s="57">
        <v>6955</v>
      </c>
      <c r="O333" s="57">
        <v>0</v>
      </c>
      <c r="P333" s="57">
        <v>0</v>
      </c>
      <c r="Q333" s="57">
        <v>36945</v>
      </c>
      <c r="R333" s="57">
        <v>752</v>
      </c>
      <c r="S333" s="57">
        <v>680</v>
      </c>
      <c r="T333" s="2"/>
    </row>
    <row r="334" spans="1:20" ht="63.95" customHeight="1">
      <c r="A334" s="23" t="s">
        <v>588</v>
      </c>
      <c r="B334" s="59" t="s">
        <v>587</v>
      </c>
      <c r="C334" s="60"/>
      <c r="D334" s="70"/>
      <c r="E334" s="70"/>
      <c r="F334" s="70"/>
      <c r="G334" s="70"/>
      <c r="H334" s="70"/>
      <c r="I334" s="70"/>
      <c r="J334" s="70"/>
      <c r="K334" s="74"/>
      <c r="L334" s="74"/>
      <c r="M334" s="74"/>
      <c r="N334" s="58"/>
      <c r="O334" s="58"/>
      <c r="P334" s="58"/>
      <c r="Q334" s="58"/>
      <c r="R334" s="58"/>
      <c r="S334" s="58"/>
      <c r="T334" s="2"/>
    </row>
    <row r="335" spans="1:20" ht="12.75" customHeight="1">
      <c r="A335" s="26"/>
      <c r="B335" s="61"/>
      <c r="C335" s="62"/>
      <c r="D335" s="69" t="s">
        <v>589</v>
      </c>
      <c r="E335" s="70"/>
      <c r="F335" s="70"/>
      <c r="G335" s="70"/>
      <c r="H335" s="70"/>
      <c r="I335" s="70"/>
      <c r="J335" s="70"/>
      <c r="K335" s="73" t="s">
        <v>590</v>
      </c>
      <c r="L335" s="73" t="s">
        <v>195</v>
      </c>
      <c r="M335" s="73" t="s">
        <v>31</v>
      </c>
      <c r="N335" s="57">
        <v>1457375</v>
      </c>
      <c r="O335" s="57">
        <v>899696.75</v>
      </c>
      <c r="P335" s="57">
        <v>0</v>
      </c>
      <c r="Q335" s="57">
        <v>0</v>
      </c>
      <c r="R335" s="57">
        <v>0</v>
      </c>
      <c r="S335" s="57">
        <v>0</v>
      </c>
      <c r="T335" s="2"/>
    </row>
    <row r="336" spans="1:20" ht="63.95" customHeight="1">
      <c r="A336" s="23" t="s">
        <v>591</v>
      </c>
      <c r="B336" s="59" t="s">
        <v>590</v>
      </c>
      <c r="C336" s="60"/>
      <c r="D336" s="70"/>
      <c r="E336" s="70"/>
      <c r="F336" s="70"/>
      <c r="G336" s="70"/>
      <c r="H336" s="70"/>
      <c r="I336" s="70"/>
      <c r="J336" s="70"/>
      <c r="K336" s="74"/>
      <c r="L336" s="74"/>
      <c r="M336" s="74"/>
      <c r="N336" s="58"/>
      <c r="O336" s="58"/>
      <c r="P336" s="58"/>
      <c r="Q336" s="58"/>
      <c r="R336" s="58"/>
      <c r="S336" s="58"/>
      <c r="T336" s="2"/>
    </row>
    <row r="337" spans="1:20" ht="12.75" customHeight="1">
      <c r="A337" s="26"/>
      <c r="B337" s="61"/>
      <c r="C337" s="62"/>
      <c r="D337" s="69" t="s">
        <v>592</v>
      </c>
      <c r="E337" s="70"/>
      <c r="F337" s="70"/>
      <c r="G337" s="70"/>
      <c r="H337" s="70"/>
      <c r="I337" s="70"/>
      <c r="J337" s="70"/>
      <c r="K337" s="73" t="s">
        <v>593</v>
      </c>
      <c r="L337" s="73" t="s">
        <v>195</v>
      </c>
      <c r="M337" s="73" t="s">
        <v>31</v>
      </c>
      <c r="N337" s="57">
        <v>5494253</v>
      </c>
      <c r="O337" s="57">
        <v>5494252.9299999997</v>
      </c>
      <c r="P337" s="57">
        <v>0</v>
      </c>
      <c r="Q337" s="57">
        <v>0</v>
      </c>
      <c r="R337" s="57">
        <v>0</v>
      </c>
      <c r="S337" s="57">
        <v>0</v>
      </c>
      <c r="T337" s="2"/>
    </row>
    <row r="338" spans="1:20" ht="76.7" customHeight="1">
      <c r="A338" s="23" t="s">
        <v>594</v>
      </c>
      <c r="B338" s="59" t="s">
        <v>593</v>
      </c>
      <c r="C338" s="60"/>
      <c r="D338" s="70"/>
      <c r="E338" s="70"/>
      <c r="F338" s="70"/>
      <c r="G338" s="70"/>
      <c r="H338" s="70"/>
      <c r="I338" s="70"/>
      <c r="J338" s="70"/>
      <c r="K338" s="74"/>
      <c r="L338" s="74"/>
      <c r="M338" s="74"/>
      <c r="N338" s="58"/>
      <c r="O338" s="58"/>
      <c r="P338" s="58"/>
      <c r="Q338" s="58"/>
      <c r="R338" s="58"/>
      <c r="S338" s="58"/>
      <c r="T338" s="2"/>
    </row>
    <row r="339" spans="1:20" ht="12.75" customHeight="1">
      <c r="A339" s="26"/>
      <c r="B339" s="61"/>
      <c r="C339" s="62"/>
      <c r="D339" s="69" t="s">
        <v>595</v>
      </c>
      <c r="E339" s="70"/>
      <c r="F339" s="70"/>
      <c r="G339" s="70"/>
      <c r="H339" s="70"/>
      <c r="I339" s="70"/>
      <c r="J339" s="70"/>
      <c r="K339" s="73" t="s">
        <v>596</v>
      </c>
      <c r="L339" s="73" t="s">
        <v>195</v>
      </c>
      <c r="M339" s="73" t="s">
        <v>31</v>
      </c>
      <c r="N339" s="57">
        <v>33867521</v>
      </c>
      <c r="O339" s="57">
        <v>26382951.030000001</v>
      </c>
      <c r="P339" s="57">
        <v>0</v>
      </c>
      <c r="Q339" s="57">
        <v>0</v>
      </c>
      <c r="R339" s="57">
        <v>0</v>
      </c>
      <c r="S339" s="57">
        <v>0</v>
      </c>
      <c r="T339" s="2"/>
    </row>
    <row r="340" spans="1:20" ht="38.450000000000003" customHeight="1">
      <c r="A340" s="23" t="s">
        <v>597</v>
      </c>
      <c r="B340" s="59" t="s">
        <v>596</v>
      </c>
      <c r="C340" s="60"/>
      <c r="D340" s="70"/>
      <c r="E340" s="70"/>
      <c r="F340" s="70"/>
      <c r="G340" s="70"/>
      <c r="H340" s="70"/>
      <c r="I340" s="70"/>
      <c r="J340" s="70"/>
      <c r="K340" s="74"/>
      <c r="L340" s="74"/>
      <c r="M340" s="74"/>
      <c r="N340" s="58"/>
      <c r="O340" s="58"/>
      <c r="P340" s="58"/>
      <c r="Q340" s="58"/>
      <c r="R340" s="58"/>
      <c r="S340" s="58"/>
      <c r="T340" s="2"/>
    </row>
    <row r="341" spans="1:20" ht="12.75" customHeight="1">
      <c r="A341" s="26"/>
      <c r="B341" s="61"/>
      <c r="C341" s="62"/>
      <c r="D341" s="69" t="s">
        <v>598</v>
      </c>
      <c r="E341" s="70"/>
      <c r="F341" s="70"/>
      <c r="G341" s="70"/>
      <c r="H341" s="70"/>
      <c r="I341" s="70"/>
      <c r="J341" s="70"/>
      <c r="K341" s="73" t="s">
        <v>599</v>
      </c>
      <c r="L341" s="73" t="s">
        <v>195</v>
      </c>
      <c r="M341" s="73" t="s">
        <v>31</v>
      </c>
      <c r="N341" s="57">
        <v>74014</v>
      </c>
      <c r="O341" s="57">
        <v>61195.18</v>
      </c>
      <c r="P341" s="57">
        <v>0</v>
      </c>
      <c r="Q341" s="57">
        <v>0</v>
      </c>
      <c r="R341" s="57">
        <v>0</v>
      </c>
      <c r="S341" s="57">
        <v>0</v>
      </c>
      <c r="T341" s="2"/>
    </row>
    <row r="342" spans="1:20" ht="76.7" customHeight="1">
      <c r="A342" s="23" t="s">
        <v>600</v>
      </c>
      <c r="B342" s="59" t="s">
        <v>599</v>
      </c>
      <c r="C342" s="60"/>
      <c r="D342" s="70"/>
      <c r="E342" s="70"/>
      <c r="F342" s="70"/>
      <c r="G342" s="70"/>
      <c r="H342" s="70"/>
      <c r="I342" s="70"/>
      <c r="J342" s="70"/>
      <c r="K342" s="74"/>
      <c r="L342" s="74"/>
      <c r="M342" s="74"/>
      <c r="N342" s="58"/>
      <c r="O342" s="58"/>
      <c r="P342" s="58"/>
      <c r="Q342" s="58"/>
      <c r="R342" s="58"/>
      <c r="S342" s="58"/>
      <c r="T342" s="2"/>
    </row>
    <row r="343" spans="1:20" ht="12.75" customHeight="1">
      <c r="A343" s="26"/>
      <c r="B343" s="61"/>
      <c r="C343" s="62"/>
      <c r="D343" s="69" t="s">
        <v>601</v>
      </c>
      <c r="E343" s="70"/>
      <c r="F343" s="70"/>
      <c r="G343" s="70"/>
      <c r="H343" s="70"/>
      <c r="I343" s="70"/>
      <c r="J343" s="70"/>
      <c r="K343" s="73" t="s">
        <v>602</v>
      </c>
      <c r="L343" s="73" t="s">
        <v>195</v>
      </c>
      <c r="M343" s="73" t="s">
        <v>31</v>
      </c>
      <c r="N343" s="57">
        <v>69102118</v>
      </c>
      <c r="O343" s="57">
        <v>62576597.689999998</v>
      </c>
      <c r="P343" s="57">
        <v>0</v>
      </c>
      <c r="Q343" s="57">
        <v>0</v>
      </c>
      <c r="R343" s="57">
        <v>0</v>
      </c>
      <c r="S343" s="57">
        <v>0</v>
      </c>
      <c r="T343" s="2"/>
    </row>
    <row r="344" spans="1:20" ht="38.450000000000003" customHeight="1">
      <c r="A344" s="23" t="s">
        <v>603</v>
      </c>
      <c r="B344" s="59" t="s">
        <v>602</v>
      </c>
      <c r="C344" s="60"/>
      <c r="D344" s="70"/>
      <c r="E344" s="70"/>
      <c r="F344" s="70"/>
      <c r="G344" s="70"/>
      <c r="H344" s="70"/>
      <c r="I344" s="70"/>
      <c r="J344" s="70"/>
      <c r="K344" s="74"/>
      <c r="L344" s="74"/>
      <c r="M344" s="74"/>
      <c r="N344" s="58"/>
      <c r="O344" s="58"/>
      <c r="P344" s="58"/>
      <c r="Q344" s="58"/>
      <c r="R344" s="58"/>
      <c r="S344" s="58"/>
      <c r="T344" s="2"/>
    </row>
    <row r="345" spans="1:20" ht="12.75" customHeight="1">
      <c r="A345" s="26"/>
      <c r="B345" s="61"/>
      <c r="C345" s="62"/>
      <c r="D345" s="69" t="s">
        <v>604</v>
      </c>
      <c r="E345" s="70"/>
      <c r="F345" s="70"/>
      <c r="G345" s="70"/>
      <c r="H345" s="70"/>
      <c r="I345" s="70"/>
      <c r="J345" s="70"/>
      <c r="K345" s="71" t="s">
        <v>605</v>
      </c>
      <c r="L345" s="73" t="s">
        <v>195</v>
      </c>
      <c r="M345" s="73" t="s">
        <v>31</v>
      </c>
      <c r="N345" s="57">
        <v>12882273</v>
      </c>
      <c r="O345" s="57">
        <v>11457304.140000001</v>
      </c>
      <c r="P345" s="57">
        <v>0</v>
      </c>
      <c r="Q345" s="57">
        <v>0</v>
      </c>
      <c r="R345" s="57">
        <v>0</v>
      </c>
      <c r="S345" s="57">
        <v>0</v>
      </c>
      <c r="T345" s="2"/>
    </row>
    <row r="346" spans="1:20" ht="106.5" customHeight="1">
      <c r="A346" s="23" t="s">
        <v>606</v>
      </c>
      <c r="B346" s="63" t="s">
        <v>605</v>
      </c>
      <c r="C346" s="64"/>
      <c r="D346" s="70"/>
      <c r="E346" s="70"/>
      <c r="F346" s="70"/>
      <c r="G346" s="70"/>
      <c r="H346" s="70"/>
      <c r="I346" s="70"/>
      <c r="J346" s="70"/>
      <c r="K346" s="72"/>
      <c r="L346" s="74"/>
      <c r="M346" s="74"/>
      <c r="N346" s="58"/>
      <c r="O346" s="58"/>
      <c r="P346" s="58"/>
      <c r="Q346" s="58"/>
      <c r="R346" s="58"/>
      <c r="S346" s="58"/>
      <c r="T346" s="2"/>
    </row>
    <row r="347" spans="1:20" ht="12.75" customHeight="1">
      <c r="A347" s="26"/>
      <c r="B347" s="61"/>
      <c r="C347" s="62"/>
      <c r="D347" s="69" t="s">
        <v>607</v>
      </c>
      <c r="E347" s="70"/>
      <c r="F347" s="70"/>
      <c r="G347" s="70"/>
      <c r="H347" s="70"/>
      <c r="I347" s="70"/>
      <c r="J347" s="70"/>
      <c r="K347" s="73" t="s">
        <v>608</v>
      </c>
      <c r="L347" s="73" t="s">
        <v>195</v>
      </c>
      <c r="M347" s="73" t="s">
        <v>31</v>
      </c>
      <c r="N347" s="57">
        <v>10955097</v>
      </c>
      <c r="O347" s="57">
        <v>6992498</v>
      </c>
      <c r="P347" s="57">
        <v>0</v>
      </c>
      <c r="Q347" s="57">
        <v>0</v>
      </c>
      <c r="R347" s="57">
        <v>0</v>
      </c>
      <c r="S347" s="57">
        <v>0</v>
      </c>
      <c r="T347" s="2"/>
    </row>
    <row r="348" spans="1:20" ht="51.2" customHeight="1">
      <c r="A348" s="23" t="s">
        <v>609</v>
      </c>
      <c r="B348" s="59" t="s">
        <v>608</v>
      </c>
      <c r="C348" s="60"/>
      <c r="D348" s="70"/>
      <c r="E348" s="70"/>
      <c r="F348" s="70"/>
      <c r="G348" s="70"/>
      <c r="H348" s="70"/>
      <c r="I348" s="70"/>
      <c r="J348" s="70"/>
      <c r="K348" s="74"/>
      <c r="L348" s="74"/>
      <c r="M348" s="74"/>
      <c r="N348" s="58"/>
      <c r="O348" s="58"/>
      <c r="P348" s="58"/>
      <c r="Q348" s="58"/>
      <c r="R348" s="58"/>
      <c r="S348" s="58"/>
      <c r="T348" s="2"/>
    </row>
    <row r="349" spans="1:20" ht="12.75" customHeight="1">
      <c r="A349" s="26"/>
      <c r="B349" s="61"/>
      <c r="C349" s="62"/>
      <c r="D349" s="69" t="s">
        <v>610</v>
      </c>
      <c r="E349" s="70"/>
      <c r="F349" s="70"/>
      <c r="G349" s="70"/>
      <c r="H349" s="70"/>
      <c r="I349" s="70"/>
      <c r="J349" s="70"/>
      <c r="K349" s="73" t="s">
        <v>611</v>
      </c>
      <c r="L349" s="73" t="s">
        <v>195</v>
      </c>
      <c r="M349" s="73" t="s">
        <v>31</v>
      </c>
      <c r="N349" s="57">
        <v>388568</v>
      </c>
      <c r="O349" s="57">
        <v>388568</v>
      </c>
      <c r="P349" s="57">
        <v>0</v>
      </c>
      <c r="Q349" s="57">
        <v>0</v>
      </c>
      <c r="R349" s="57">
        <v>0</v>
      </c>
      <c r="S349" s="57">
        <v>0</v>
      </c>
      <c r="T349" s="2"/>
    </row>
    <row r="350" spans="1:20" ht="51.2" customHeight="1">
      <c r="A350" s="23" t="s">
        <v>612</v>
      </c>
      <c r="B350" s="59" t="s">
        <v>611</v>
      </c>
      <c r="C350" s="60"/>
      <c r="D350" s="70"/>
      <c r="E350" s="70"/>
      <c r="F350" s="70"/>
      <c r="G350" s="70"/>
      <c r="H350" s="70"/>
      <c r="I350" s="70"/>
      <c r="J350" s="70"/>
      <c r="K350" s="74"/>
      <c r="L350" s="74"/>
      <c r="M350" s="74"/>
      <c r="N350" s="58"/>
      <c r="O350" s="58"/>
      <c r="P350" s="58"/>
      <c r="Q350" s="58"/>
      <c r="R350" s="58"/>
      <c r="S350" s="58"/>
      <c r="T350" s="2"/>
    </row>
    <row r="351" spans="1:20" ht="12.75" customHeight="1">
      <c r="A351" s="26"/>
      <c r="B351" s="61"/>
      <c r="C351" s="62"/>
      <c r="D351" s="69" t="s">
        <v>613</v>
      </c>
      <c r="E351" s="70"/>
      <c r="F351" s="70"/>
      <c r="G351" s="70"/>
      <c r="H351" s="70"/>
      <c r="I351" s="70"/>
      <c r="J351" s="70"/>
      <c r="K351" s="73" t="s">
        <v>614</v>
      </c>
      <c r="L351" s="73" t="s">
        <v>195</v>
      </c>
      <c r="M351" s="73" t="s">
        <v>31</v>
      </c>
      <c r="N351" s="57">
        <v>614330</v>
      </c>
      <c r="O351" s="57">
        <v>0</v>
      </c>
      <c r="P351" s="57">
        <v>0</v>
      </c>
      <c r="Q351" s="57">
        <v>0</v>
      </c>
      <c r="R351" s="57">
        <v>0</v>
      </c>
      <c r="S351" s="57">
        <v>0</v>
      </c>
      <c r="T351" s="2"/>
    </row>
    <row r="352" spans="1:20" ht="38.450000000000003" customHeight="1">
      <c r="A352" s="23" t="s">
        <v>615</v>
      </c>
      <c r="B352" s="59" t="s">
        <v>614</v>
      </c>
      <c r="C352" s="60"/>
      <c r="D352" s="70"/>
      <c r="E352" s="70"/>
      <c r="F352" s="70"/>
      <c r="G352" s="70"/>
      <c r="H352" s="70"/>
      <c r="I352" s="70"/>
      <c r="J352" s="70"/>
      <c r="K352" s="74"/>
      <c r="L352" s="74"/>
      <c r="M352" s="74"/>
      <c r="N352" s="58"/>
      <c r="O352" s="58"/>
      <c r="P352" s="58"/>
      <c r="Q352" s="58"/>
      <c r="R352" s="58"/>
      <c r="S352" s="58"/>
      <c r="T352" s="2"/>
    </row>
    <row r="353" spans="1:20" ht="12.75" customHeight="1">
      <c r="A353" s="26"/>
      <c r="B353" s="61"/>
      <c r="C353" s="62"/>
      <c r="D353" s="69" t="s">
        <v>616</v>
      </c>
      <c r="E353" s="70"/>
      <c r="F353" s="70"/>
      <c r="G353" s="70"/>
      <c r="H353" s="70"/>
      <c r="I353" s="70"/>
      <c r="J353" s="70"/>
      <c r="K353" s="73" t="s">
        <v>617</v>
      </c>
      <c r="L353" s="73" t="s">
        <v>195</v>
      </c>
      <c r="M353" s="73" t="s">
        <v>31</v>
      </c>
      <c r="N353" s="57">
        <v>29270115</v>
      </c>
      <c r="O353" s="57">
        <v>25870906.949999999</v>
      </c>
      <c r="P353" s="57">
        <v>0</v>
      </c>
      <c r="Q353" s="57">
        <v>0</v>
      </c>
      <c r="R353" s="57">
        <v>0</v>
      </c>
      <c r="S353" s="57">
        <v>0</v>
      </c>
      <c r="T353" s="2"/>
    </row>
    <row r="354" spans="1:20" ht="51.2" customHeight="1">
      <c r="A354" s="23" t="s">
        <v>618</v>
      </c>
      <c r="B354" s="59" t="s">
        <v>617</v>
      </c>
      <c r="C354" s="60"/>
      <c r="D354" s="70"/>
      <c r="E354" s="70"/>
      <c r="F354" s="70"/>
      <c r="G354" s="70"/>
      <c r="H354" s="70"/>
      <c r="I354" s="70"/>
      <c r="J354" s="70"/>
      <c r="K354" s="74"/>
      <c r="L354" s="74"/>
      <c r="M354" s="74"/>
      <c r="N354" s="58"/>
      <c r="O354" s="58"/>
      <c r="P354" s="58"/>
      <c r="Q354" s="58"/>
      <c r="R354" s="58"/>
      <c r="S354" s="58"/>
      <c r="T354" s="2"/>
    </row>
    <row r="355" spans="1:20" ht="12.75" customHeight="1">
      <c r="A355" s="26"/>
      <c r="B355" s="61"/>
      <c r="C355" s="62"/>
      <c r="D355" s="69" t="s">
        <v>619</v>
      </c>
      <c r="E355" s="70"/>
      <c r="F355" s="70"/>
      <c r="G355" s="70"/>
      <c r="H355" s="70"/>
      <c r="I355" s="70"/>
      <c r="J355" s="70"/>
      <c r="K355" s="73" t="s">
        <v>620</v>
      </c>
      <c r="L355" s="73" t="s">
        <v>195</v>
      </c>
      <c r="M355" s="73" t="s">
        <v>31</v>
      </c>
      <c r="N355" s="57">
        <v>1560810</v>
      </c>
      <c r="O355" s="57">
        <v>1560810</v>
      </c>
      <c r="P355" s="57">
        <v>0</v>
      </c>
      <c r="Q355" s="57">
        <v>1551308</v>
      </c>
      <c r="R355" s="57">
        <v>1540386</v>
      </c>
      <c r="S355" s="57">
        <v>1623238</v>
      </c>
      <c r="T355" s="2"/>
    </row>
    <row r="356" spans="1:20" ht="38.450000000000003" customHeight="1">
      <c r="A356" s="23" t="s">
        <v>621</v>
      </c>
      <c r="B356" s="59" t="s">
        <v>620</v>
      </c>
      <c r="C356" s="60"/>
      <c r="D356" s="70"/>
      <c r="E356" s="70"/>
      <c r="F356" s="70"/>
      <c r="G356" s="70"/>
      <c r="H356" s="70"/>
      <c r="I356" s="70"/>
      <c r="J356" s="70"/>
      <c r="K356" s="74"/>
      <c r="L356" s="74"/>
      <c r="M356" s="74"/>
      <c r="N356" s="58"/>
      <c r="O356" s="58"/>
      <c r="P356" s="58"/>
      <c r="Q356" s="58"/>
      <c r="R356" s="58"/>
      <c r="S356" s="58"/>
      <c r="T356" s="2"/>
    </row>
    <row r="357" spans="1:20" ht="63.75">
      <c r="A357" s="23"/>
      <c r="B357" s="59"/>
      <c r="C357" s="60"/>
      <c r="D357" s="75" t="s">
        <v>622</v>
      </c>
      <c r="E357" s="76"/>
      <c r="F357" s="76"/>
      <c r="G357" s="76"/>
      <c r="H357" s="76"/>
      <c r="I357" s="76"/>
      <c r="J357" s="76"/>
      <c r="K357" s="24" t="s">
        <v>623</v>
      </c>
      <c r="L357" s="24" t="s">
        <v>195</v>
      </c>
      <c r="M357" s="24" t="s">
        <v>31</v>
      </c>
      <c r="N357" s="41">
        <f>N358+N363+N366</f>
        <v>42877457.420000002</v>
      </c>
      <c r="O357" s="41">
        <f>O358+O363+O366</f>
        <v>35345965.060000002</v>
      </c>
      <c r="P357" s="41">
        <v>0</v>
      </c>
      <c r="Q357" s="41">
        <f>Q358+Q363</f>
        <v>37107320</v>
      </c>
      <c r="R357" s="41">
        <f>R358+R363</f>
        <v>34676320</v>
      </c>
      <c r="S357" s="41">
        <f>S358+S363</f>
        <v>37259200</v>
      </c>
      <c r="T357" s="25"/>
    </row>
    <row r="358" spans="1:20" ht="12.75" customHeight="1">
      <c r="A358" s="26"/>
      <c r="B358" s="61"/>
      <c r="C358" s="62"/>
      <c r="D358" s="69" t="s">
        <v>624</v>
      </c>
      <c r="E358" s="70"/>
      <c r="F358" s="70"/>
      <c r="G358" s="70"/>
      <c r="H358" s="70"/>
      <c r="I358" s="70"/>
      <c r="J358" s="70"/>
      <c r="K358" s="73" t="s">
        <v>625</v>
      </c>
      <c r="L358" s="73" t="s">
        <v>195</v>
      </c>
      <c r="M358" s="73" t="s">
        <v>31</v>
      </c>
      <c r="N358" s="57">
        <v>20356000</v>
      </c>
      <c r="O358" s="57">
        <v>20304746.100000001</v>
      </c>
      <c r="P358" s="57">
        <v>0</v>
      </c>
      <c r="Q358" s="57">
        <v>20624000</v>
      </c>
      <c r="R358" s="57">
        <v>18193000</v>
      </c>
      <c r="S358" s="57">
        <v>18901000</v>
      </c>
      <c r="T358" s="2"/>
    </row>
    <row r="359" spans="1:20" ht="76.7" customHeight="1">
      <c r="A359" s="23" t="s">
        <v>626</v>
      </c>
      <c r="B359" s="59" t="s">
        <v>627</v>
      </c>
      <c r="C359" s="60"/>
      <c r="D359" s="70"/>
      <c r="E359" s="70"/>
      <c r="F359" s="70"/>
      <c r="G359" s="70"/>
      <c r="H359" s="70"/>
      <c r="I359" s="70"/>
      <c r="J359" s="70"/>
      <c r="K359" s="74"/>
      <c r="L359" s="74"/>
      <c r="M359" s="74"/>
      <c r="N359" s="58"/>
      <c r="O359" s="58"/>
      <c r="P359" s="58"/>
      <c r="Q359" s="58"/>
      <c r="R359" s="58"/>
      <c r="S359" s="58"/>
      <c r="T359" s="2"/>
    </row>
    <row r="360" spans="1:20" ht="99" customHeight="1">
      <c r="A360" s="23" t="s">
        <v>628</v>
      </c>
      <c r="B360" s="63" t="s">
        <v>629</v>
      </c>
      <c r="C360" s="64"/>
      <c r="D360" s="70"/>
      <c r="E360" s="70"/>
      <c r="F360" s="70"/>
      <c r="G360" s="70"/>
      <c r="H360" s="70"/>
      <c r="I360" s="70"/>
      <c r="J360" s="70"/>
      <c r="K360" s="74"/>
      <c r="L360" s="74"/>
      <c r="M360" s="74"/>
      <c r="N360" s="58"/>
      <c r="O360" s="58"/>
      <c r="P360" s="58"/>
      <c r="Q360" s="58"/>
      <c r="R360" s="58"/>
      <c r="S360" s="58"/>
      <c r="T360" s="2"/>
    </row>
    <row r="361" spans="1:20" ht="117.75" customHeight="1">
      <c r="A361" s="23" t="s">
        <v>630</v>
      </c>
      <c r="B361" s="63" t="s">
        <v>631</v>
      </c>
      <c r="C361" s="64"/>
      <c r="D361" s="70"/>
      <c r="E361" s="70"/>
      <c r="F361" s="70"/>
      <c r="G361" s="70"/>
      <c r="H361" s="70"/>
      <c r="I361" s="70"/>
      <c r="J361" s="70"/>
      <c r="K361" s="74"/>
      <c r="L361" s="74"/>
      <c r="M361" s="74"/>
      <c r="N361" s="58"/>
      <c r="O361" s="58"/>
      <c r="P361" s="58"/>
      <c r="Q361" s="58"/>
      <c r="R361" s="58"/>
      <c r="S361" s="58"/>
      <c r="T361" s="2"/>
    </row>
    <row r="362" spans="1:20" ht="89.45" customHeight="1">
      <c r="A362" s="23" t="s">
        <v>632</v>
      </c>
      <c r="B362" s="59" t="s">
        <v>633</v>
      </c>
      <c r="C362" s="60"/>
      <c r="D362" s="70"/>
      <c r="E362" s="70"/>
      <c r="F362" s="70"/>
      <c r="G362" s="70"/>
      <c r="H362" s="70"/>
      <c r="I362" s="70"/>
      <c r="J362" s="70"/>
      <c r="K362" s="74"/>
      <c r="L362" s="74"/>
      <c r="M362" s="74"/>
      <c r="N362" s="58"/>
      <c r="O362" s="58"/>
      <c r="P362" s="58"/>
      <c r="Q362" s="58"/>
      <c r="R362" s="58"/>
      <c r="S362" s="58"/>
      <c r="T362" s="2"/>
    </row>
    <row r="363" spans="1:20" ht="63.75">
      <c r="A363" s="23"/>
      <c r="B363" s="59"/>
      <c r="C363" s="60"/>
      <c r="D363" s="75" t="s">
        <v>634</v>
      </c>
      <c r="E363" s="76"/>
      <c r="F363" s="76"/>
      <c r="G363" s="76"/>
      <c r="H363" s="76"/>
      <c r="I363" s="76"/>
      <c r="J363" s="76"/>
      <c r="K363" s="24" t="s">
        <v>635</v>
      </c>
      <c r="L363" s="24" t="s">
        <v>195</v>
      </c>
      <c r="M363" s="24" t="s">
        <v>31</v>
      </c>
      <c r="N363" s="41">
        <f>N364</f>
        <v>16639560</v>
      </c>
      <c r="O363" s="41">
        <f>O364</f>
        <v>13804299.960000001</v>
      </c>
      <c r="P363" s="41">
        <v>0</v>
      </c>
      <c r="Q363" s="41">
        <f>Q364</f>
        <v>16483320</v>
      </c>
      <c r="R363" s="41">
        <f>R364</f>
        <v>16483320</v>
      </c>
      <c r="S363" s="41">
        <f>S364</f>
        <v>18358200</v>
      </c>
      <c r="T363" s="25"/>
    </row>
    <row r="364" spans="1:20" ht="12.75" customHeight="1">
      <c r="A364" s="26"/>
      <c r="B364" s="61"/>
      <c r="C364" s="62"/>
      <c r="D364" s="69" t="s">
        <v>636</v>
      </c>
      <c r="E364" s="70"/>
      <c r="F364" s="70"/>
      <c r="G364" s="70"/>
      <c r="H364" s="70"/>
      <c r="I364" s="70"/>
      <c r="J364" s="70"/>
      <c r="K364" s="73" t="s">
        <v>637</v>
      </c>
      <c r="L364" s="73" t="s">
        <v>195</v>
      </c>
      <c r="M364" s="73" t="s">
        <v>31</v>
      </c>
      <c r="N364" s="57">
        <v>16639560</v>
      </c>
      <c r="O364" s="57">
        <v>13804299.960000001</v>
      </c>
      <c r="P364" s="57">
        <v>0</v>
      </c>
      <c r="Q364" s="57">
        <v>16483320</v>
      </c>
      <c r="R364" s="57">
        <v>16483320</v>
      </c>
      <c r="S364" s="57">
        <v>18358200</v>
      </c>
      <c r="T364" s="2"/>
    </row>
    <row r="365" spans="1:20" ht="76.7" customHeight="1">
      <c r="A365" s="23" t="s">
        <v>638</v>
      </c>
      <c r="B365" s="59" t="s">
        <v>637</v>
      </c>
      <c r="C365" s="60"/>
      <c r="D365" s="70"/>
      <c r="E365" s="70"/>
      <c r="F365" s="70"/>
      <c r="G365" s="70"/>
      <c r="H365" s="70"/>
      <c r="I365" s="70"/>
      <c r="J365" s="70"/>
      <c r="K365" s="74"/>
      <c r="L365" s="74"/>
      <c r="M365" s="74"/>
      <c r="N365" s="58"/>
      <c r="O365" s="58"/>
      <c r="P365" s="58"/>
      <c r="Q365" s="58"/>
      <c r="R365" s="58"/>
      <c r="S365" s="58"/>
      <c r="T365" s="2"/>
    </row>
    <row r="366" spans="1:20" ht="63.75">
      <c r="A366" s="23"/>
      <c r="B366" s="59"/>
      <c r="C366" s="60"/>
      <c r="D366" s="75" t="s">
        <v>639</v>
      </c>
      <c r="E366" s="76"/>
      <c r="F366" s="76"/>
      <c r="G366" s="76"/>
      <c r="H366" s="76"/>
      <c r="I366" s="76"/>
      <c r="J366" s="76"/>
      <c r="K366" s="24" t="s">
        <v>640</v>
      </c>
      <c r="L366" s="24" t="s">
        <v>195</v>
      </c>
      <c r="M366" s="24" t="s">
        <v>31</v>
      </c>
      <c r="N366" s="41">
        <f>N367</f>
        <v>5881897.4199999999</v>
      </c>
      <c r="O366" s="41">
        <f>O367</f>
        <v>1236919</v>
      </c>
      <c r="P366" s="41">
        <v>0</v>
      </c>
      <c r="Q366" s="41">
        <v>0</v>
      </c>
      <c r="R366" s="41">
        <v>0</v>
      </c>
      <c r="S366" s="41">
        <v>0</v>
      </c>
      <c r="T366" s="25"/>
    </row>
    <row r="367" spans="1:20" ht="12.75" customHeight="1">
      <c r="A367" s="26"/>
      <c r="B367" s="61"/>
      <c r="C367" s="62"/>
      <c r="D367" s="69" t="s">
        <v>641</v>
      </c>
      <c r="E367" s="70"/>
      <c r="F367" s="70"/>
      <c r="G367" s="70"/>
      <c r="H367" s="70"/>
      <c r="I367" s="70"/>
      <c r="J367" s="70"/>
      <c r="K367" s="73" t="s">
        <v>642</v>
      </c>
      <c r="L367" s="73" t="s">
        <v>195</v>
      </c>
      <c r="M367" s="73" t="s">
        <v>31</v>
      </c>
      <c r="N367" s="57">
        <v>5881897.4199999999</v>
      </c>
      <c r="O367" s="57">
        <v>1236919</v>
      </c>
      <c r="P367" s="57">
        <v>0</v>
      </c>
      <c r="Q367" s="57">
        <v>0</v>
      </c>
      <c r="R367" s="57">
        <v>0</v>
      </c>
      <c r="S367" s="57">
        <v>0</v>
      </c>
      <c r="T367" s="2"/>
    </row>
    <row r="368" spans="1:20" ht="51.2" customHeight="1">
      <c r="A368" s="23" t="s">
        <v>643</v>
      </c>
      <c r="B368" s="59" t="s">
        <v>644</v>
      </c>
      <c r="C368" s="60"/>
      <c r="D368" s="70"/>
      <c r="E368" s="70"/>
      <c r="F368" s="70"/>
      <c r="G368" s="70"/>
      <c r="H368" s="70"/>
      <c r="I368" s="70"/>
      <c r="J368" s="70"/>
      <c r="K368" s="74"/>
      <c r="L368" s="74"/>
      <c r="M368" s="74"/>
      <c r="N368" s="58"/>
      <c r="O368" s="58"/>
      <c r="P368" s="58"/>
      <c r="Q368" s="58"/>
      <c r="R368" s="58"/>
      <c r="S368" s="58"/>
      <c r="T368" s="2"/>
    </row>
    <row r="369" spans="1:20" ht="63.75">
      <c r="A369" s="23"/>
      <c r="B369" s="59"/>
      <c r="C369" s="60"/>
      <c r="D369" s="75" t="s">
        <v>645</v>
      </c>
      <c r="E369" s="76"/>
      <c r="F369" s="76"/>
      <c r="G369" s="76"/>
      <c r="H369" s="76"/>
      <c r="I369" s="76"/>
      <c r="J369" s="76"/>
      <c r="K369" s="24" t="s">
        <v>646</v>
      </c>
      <c r="L369" s="24" t="s">
        <v>195</v>
      </c>
      <c r="M369" s="24" t="s">
        <v>31</v>
      </c>
      <c r="N369" s="41">
        <f>N370</f>
        <v>9853075</v>
      </c>
      <c r="O369" s="41">
        <f>O370</f>
        <v>9853075</v>
      </c>
      <c r="P369" s="41">
        <v>0</v>
      </c>
      <c r="Q369" s="41">
        <v>0</v>
      </c>
      <c r="R369" s="41">
        <v>0</v>
      </c>
      <c r="S369" s="41">
        <v>0</v>
      </c>
      <c r="T369" s="25"/>
    </row>
    <row r="370" spans="1:20" ht="63.75">
      <c r="A370" s="23"/>
      <c r="B370" s="59"/>
      <c r="C370" s="60"/>
      <c r="D370" s="75" t="s">
        <v>647</v>
      </c>
      <c r="E370" s="76"/>
      <c r="F370" s="76"/>
      <c r="G370" s="76"/>
      <c r="H370" s="76"/>
      <c r="I370" s="76"/>
      <c r="J370" s="76"/>
      <c r="K370" s="24" t="s">
        <v>648</v>
      </c>
      <c r="L370" s="24" t="s">
        <v>195</v>
      </c>
      <c r="M370" s="24" t="s">
        <v>31</v>
      </c>
      <c r="N370" s="41">
        <f>SUM(N371:N374)</f>
        <v>9853075</v>
      </c>
      <c r="O370" s="41">
        <f>SUM(O371:O374)</f>
        <v>9853075</v>
      </c>
      <c r="P370" s="41">
        <v>0</v>
      </c>
      <c r="Q370" s="41">
        <v>0</v>
      </c>
      <c r="R370" s="41">
        <v>0</v>
      </c>
      <c r="S370" s="41">
        <v>0</v>
      </c>
      <c r="T370" s="25"/>
    </row>
    <row r="371" spans="1:20" ht="12.75" customHeight="1">
      <c r="A371" s="26"/>
      <c r="B371" s="61"/>
      <c r="C371" s="62"/>
      <c r="D371" s="69" t="s">
        <v>649</v>
      </c>
      <c r="E371" s="70"/>
      <c r="F371" s="70"/>
      <c r="G371" s="70"/>
      <c r="H371" s="70"/>
      <c r="I371" s="70"/>
      <c r="J371" s="70"/>
      <c r="K371" s="73" t="s">
        <v>650</v>
      </c>
      <c r="L371" s="73" t="s">
        <v>195</v>
      </c>
      <c r="M371" s="73" t="s">
        <v>31</v>
      </c>
      <c r="N371" s="57">
        <v>9211590</v>
      </c>
      <c r="O371" s="57">
        <v>9211590</v>
      </c>
      <c r="P371" s="57">
        <v>0</v>
      </c>
      <c r="Q371" s="57">
        <v>0</v>
      </c>
      <c r="R371" s="57">
        <v>0</v>
      </c>
      <c r="S371" s="57">
        <v>0</v>
      </c>
      <c r="T371" s="2"/>
    </row>
    <row r="372" spans="1:20" ht="51.2" customHeight="1">
      <c r="A372" s="23" t="s">
        <v>651</v>
      </c>
      <c r="B372" s="59" t="s">
        <v>650</v>
      </c>
      <c r="C372" s="60"/>
      <c r="D372" s="70"/>
      <c r="E372" s="70"/>
      <c r="F372" s="70"/>
      <c r="G372" s="70"/>
      <c r="H372" s="70"/>
      <c r="I372" s="70"/>
      <c r="J372" s="70"/>
      <c r="K372" s="74"/>
      <c r="L372" s="74"/>
      <c r="M372" s="74"/>
      <c r="N372" s="58"/>
      <c r="O372" s="58"/>
      <c r="P372" s="58"/>
      <c r="Q372" s="58"/>
      <c r="R372" s="58"/>
      <c r="S372" s="58"/>
      <c r="T372" s="2"/>
    </row>
    <row r="373" spans="1:20" ht="12.75" customHeight="1">
      <c r="A373" s="26"/>
      <c r="B373" s="61"/>
      <c r="C373" s="62"/>
      <c r="D373" s="69" t="s">
        <v>652</v>
      </c>
      <c r="E373" s="70"/>
      <c r="F373" s="70"/>
      <c r="G373" s="70"/>
      <c r="H373" s="70"/>
      <c r="I373" s="70"/>
      <c r="J373" s="70"/>
      <c r="K373" s="73" t="s">
        <v>653</v>
      </c>
      <c r="L373" s="73" t="s">
        <v>195</v>
      </c>
      <c r="M373" s="73" t="s">
        <v>31</v>
      </c>
      <c r="N373" s="57">
        <v>641485</v>
      </c>
      <c r="O373" s="57">
        <v>641485</v>
      </c>
      <c r="P373" s="57">
        <v>0</v>
      </c>
      <c r="Q373" s="57">
        <v>0</v>
      </c>
      <c r="R373" s="57">
        <v>0</v>
      </c>
      <c r="S373" s="57">
        <v>0</v>
      </c>
      <c r="T373" s="2"/>
    </row>
    <row r="374" spans="1:20" ht="25.7" customHeight="1">
      <c r="A374" s="23" t="s">
        <v>654</v>
      </c>
      <c r="B374" s="59" t="s">
        <v>653</v>
      </c>
      <c r="C374" s="60"/>
      <c r="D374" s="70"/>
      <c r="E374" s="70"/>
      <c r="F374" s="70"/>
      <c r="G374" s="70"/>
      <c r="H374" s="70"/>
      <c r="I374" s="70"/>
      <c r="J374" s="70"/>
      <c r="K374" s="74"/>
      <c r="L374" s="74"/>
      <c r="M374" s="74"/>
      <c r="N374" s="58"/>
      <c r="O374" s="58"/>
      <c r="P374" s="58"/>
      <c r="Q374" s="58"/>
      <c r="R374" s="58"/>
      <c r="S374" s="58"/>
      <c r="T374" s="2"/>
    </row>
    <row r="375" spans="1:20" ht="63.75">
      <c r="A375" s="23"/>
      <c r="B375" s="59"/>
      <c r="C375" s="60"/>
      <c r="D375" s="75" t="s">
        <v>655</v>
      </c>
      <c r="E375" s="76"/>
      <c r="F375" s="76"/>
      <c r="G375" s="76"/>
      <c r="H375" s="76"/>
      <c r="I375" s="76"/>
      <c r="J375" s="76"/>
      <c r="K375" s="24" t="s">
        <v>656</v>
      </c>
      <c r="L375" s="24" t="s">
        <v>195</v>
      </c>
      <c r="M375" s="24" t="s">
        <v>31</v>
      </c>
      <c r="N375" s="41">
        <f>N376+N379</f>
        <v>-3208.34</v>
      </c>
      <c r="O375" s="41">
        <f>O376+O379</f>
        <v>-9152.0400000000009</v>
      </c>
      <c r="P375" s="41">
        <v>0</v>
      </c>
      <c r="Q375" s="41">
        <v>0</v>
      </c>
      <c r="R375" s="41">
        <v>0</v>
      </c>
      <c r="S375" s="41">
        <v>0</v>
      </c>
      <c r="T375" s="25"/>
    </row>
    <row r="376" spans="1:20" ht="63.75">
      <c r="A376" s="23"/>
      <c r="B376" s="59"/>
      <c r="C376" s="60"/>
      <c r="D376" s="75" t="s">
        <v>657</v>
      </c>
      <c r="E376" s="76"/>
      <c r="F376" s="76"/>
      <c r="G376" s="76"/>
      <c r="H376" s="76"/>
      <c r="I376" s="76"/>
      <c r="J376" s="76"/>
      <c r="K376" s="24" t="s">
        <v>658</v>
      </c>
      <c r="L376" s="24" t="s">
        <v>195</v>
      </c>
      <c r="M376" s="24" t="s">
        <v>31</v>
      </c>
      <c r="N376" s="41">
        <v>0</v>
      </c>
      <c r="O376" s="41">
        <f>O377</f>
        <v>-4418.9799999999996</v>
      </c>
      <c r="P376" s="41">
        <v>0</v>
      </c>
      <c r="Q376" s="41">
        <v>0</v>
      </c>
      <c r="R376" s="41">
        <v>0</v>
      </c>
      <c r="S376" s="41">
        <v>0</v>
      </c>
      <c r="T376" s="25"/>
    </row>
    <row r="377" spans="1:20" ht="12.75" customHeight="1">
      <c r="A377" s="26"/>
      <c r="B377" s="61"/>
      <c r="C377" s="62"/>
      <c r="D377" s="69" t="s">
        <v>659</v>
      </c>
      <c r="E377" s="70"/>
      <c r="F377" s="70"/>
      <c r="G377" s="70"/>
      <c r="H377" s="70"/>
      <c r="I377" s="70"/>
      <c r="J377" s="70"/>
      <c r="K377" s="73" t="s">
        <v>660</v>
      </c>
      <c r="L377" s="73" t="s">
        <v>195</v>
      </c>
      <c r="M377" s="73" t="s">
        <v>31</v>
      </c>
      <c r="N377" s="57">
        <v>0</v>
      </c>
      <c r="O377" s="57">
        <v>-4418.9799999999996</v>
      </c>
      <c r="P377" s="57">
        <v>0</v>
      </c>
      <c r="Q377" s="57">
        <v>0</v>
      </c>
      <c r="R377" s="57">
        <v>0</v>
      </c>
      <c r="S377" s="57">
        <v>0</v>
      </c>
      <c r="T377" s="2"/>
    </row>
    <row r="378" spans="1:20" ht="38.450000000000003" customHeight="1">
      <c r="A378" s="23" t="s">
        <v>661</v>
      </c>
      <c r="B378" s="59" t="s">
        <v>660</v>
      </c>
      <c r="C378" s="60"/>
      <c r="D378" s="70"/>
      <c r="E378" s="70"/>
      <c r="F378" s="70"/>
      <c r="G378" s="70"/>
      <c r="H378" s="70"/>
      <c r="I378" s="70"/>
      <c r="J378" s="70"/>
      <c r="K378" s="74"/>
      <c r="L378" s="74"/>
      <c r="M378" s="74"/>
      <c r="N378" s="58"/>
      <c r="O378" s="58"/>
      <c r="P378" s="58"/>
      <c r="Q378" s="58"/>
      <c r="R378" s="58"/>
      <c r="S378" s="58"/>
      <c r="T378" s="2"/>
    </row>
    <row r="379" spans="1:20" ht="63.75">
      <c r="A379" s="23"/>
      <c r="B379" s="59"/>
      <c r="C379" s="60"/>
      <c r="D379" s="75" t="s">
        <v>662</v>
      </c>
      <c r="E379" s="76"/>
      <c r="F379" s="76"/>
      <c r="G379" s="76"/>
      <c r="H379" s="76"/>
      <c r="I379" s="76"/>
      <c r="J379" s="76"/>
      <c r="K379" s="24" t="s">
        <v>663</v>
      </c>
      <c r="L379" s="24" t="s">
        <v>195</v>
      </c>
      <c r="M379" s="24" t="s">
        <v>31</v>
      </c>
      <c r="N379" s="41">
        <f>N380</f>
        <v>-3208.34</v>
      </c>
      <c r="O379" s="41">
        <f>O380</f>
        <v>-4733.0600000000004</v>
      </c>
      <c r="P379" s="41">
        <v>0</v>
      </c>
      <c r="Q379" s="41">
        <v>0</v>
      </c>
      <c r="R379" s="41">
        <v>0</v>
      </c>
      <c r="S379" s="41">
        <v>0</v>
      </c>
      <c r="T379" s="25"/>
    </row>
    <row r="380" spans="1:20" ht="12.75" customHeight="1">
      <c r="A380" s="26"/>
      <c r="B380" s="61"/>
      <c r="C380" s="62"/>
      <c r="D380" s="69" t="s">
        <v>664</v>
      </c>
      <c r="E380" s="70"/>
      <c r="F380" s="70"/>
      <c r="G380" s="70"/>
      <c r="H380" s="70"/>
      <c r="I380" s="70"/>
      <c r="J380" s="70"/>
      <c r="K380" s="73" t="s">
        <v>665</v>
      </c>
      <c r="L380" s="73" t="s">
        <v>195</v>
      </c>
      <c r="M380" s="73" t="s">
        <v>31</v>
      </c>
      <c r="N380" s="57">
        <v>-3208.34</v>
      </c>
      <c r="O380" s="57">
        <v>-4733.0600000000004</v>
      </c>
      <c r="P380" s="57">
        <v>0</v>
      </c>
      <c r="Q380" s="57">
        <v>0</v>
      </c>
      <c r="R380" s="57">
        <v>0</v>
      </c>
      <c r="S380" s="57">
        <v>0</v>
      </c>
      <c r="T380" s="2"/>
    </row>
    <row r="381" spans="1:20" ht="132.75" customHeight="1">
      <c r="A381" s="23" t="s">
        <v>666</v>
      </c>
      <c r="B381" s="63" t="s">
        <v>667</v>
      </c>
      <c r="C381" s="64"/>
      <c r="D381" s="70"/>
      <c r="E381" s="70"/>
      <c r="F381" s="70"/>
      <c r="G381" s="70"/>
      <c r="H381" s="70"/>
      <c r="I381" s="70"/>
      <c r="J381" s="70"/>
      <c r="K381" s="74"/>
      <c r="L381" s="74"/>
      <c r="M381" s="74"/>
      <c r="N381" s="58"/>
      <c r="O381" s="58"/>
      <c r="P381" s="58"/>
      <c r="Q381" s="58"/>
      <c r="R381" s="58"/>
      <c r="S381" s="58"/>
      <c r="T381" s="2"/>
    </row>
    <row r="382" spans="1:20" ht="51.2" customHeight="1">
      <c r="A382" s="23" t="s">
        <v>668</v>
      </c>
      <c r="B382" s="59" t="s">
        <v>669</v>
      </c>
      <c r="C382" s="60"/>
      <c r="D382" s="70"/>
      <c r="E382" s="70"/>
      <c r="F382" s="70"/>
      <c r="G382" s="70"/>
      <c r="H382" s="70"/>
      <c r="I382" s="70"/>
      <c r="J382" s="70"/>
      <c r="K382" s="74"/>
      <c r="L382" s="74"/>
      <c r="M382" s="74"/>
      <c r="N382" s="58"/>
      <c r="O382" s="58"/>
      <c r="P382" s="58"/>
      <c r="Q382" s="58"/>
      <c r="R382" s="58"/>
      <c r="S382" s="58"/>
      <c r="T382" s="2"/>
    </row>
    <row r="383" spans="1:20" ht="1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8" t="s">
        <v>670</v>
      </c>
      <c r="M383" s="29">
        <v>9000</v>
      </c>
      <c r="N383" s="42">
        <f>N266+N14</f>
        <v>1462798386.4099998</v>
      </c>
      <c r="O383" s="42">
        <f>O266+O14</f>
        <v>1085592133.0799999</v>
      </c>
      <c r="P383" s="42">
        <v>0</v>
      </c>
      <c r="Q383" s="42">
        <f>Q14+Q266</f>
        <v>1260710639.51</v>
      </c>
      <c r="R383" s="42">
        <f>R14+R266</f>
        <v>1314506081.1300001</v>
      </c>
      <c r="S383" s="42">
        <f>S14+S266</f>
        <v>1284713690.49</v>
      </c>
      <c r="T383" s="2"/>
    </row>
    <row r="384" spans="1:20">
      <c r="A384" s="30" t="s">
        <v>671</v>
      </c>
      <c r="B384" s="16"/>
      <c r="C384" s="85"/>
      <c r="D384" s="86"/>
      <c r="E384" s="86"/>
      <c r="F384" s="16"/>
      <c r="G384" s="87"/>
      <c r="H384" s="88"/>
      <c r="I384" s="16"/>
      <c r="J384" s="85"/>
      <c r="K384" s="86"/>
      <c r="L384" s="86"/>
      <c r="M384" s="31"/>
      <c r="N384" s="32"/>
      <c r="O384" s="32"/>
      <c r="P384" s="32"/>
      <c r="Q384" s="32"/>
      <c r="R384" s="32"/>
      <c r="S384" s="16"/>
      <c r="T384" s="2"/>
    </row>
    <row r="385" spans="1:20" ht="18.75" customHeight="1">
      <c r="A385" s="33" t="s">
        <v>672</v>
      </c>
      <c r="B385" s="16"/>
      <c r="C385" s="89" t="s">
        <v>673</v>
      </c>
      <c r="D385" s="90"/>
      <c r="E385" s="90"/>
      <c r="F385" s="16"/>
      <c r="G385" s="91" t="s">
        <v>674</v>
      </c>
      <c r="H385" s="92"/>
      <c r="I385" s="16"/>
      <c r="J385" s="93" t="s">
        <v>675</v>
      </c>
      <c r="K385" s="94"/>
      <c r="L385" s="94"/>
      <c r="M385" s="34"/>
      <c r="N385" s="32"/>
      <c r="O385" s="32"/>
      <c r="P385" s="32"/>
      <c r="Q385" s="32"/>
      <c r="R385" s="32"/>
      <c r="S385" s="16"/>
      <c r="T385" s="2"/>
    </row>
    <row r="386" spans="1:20" ht="15.4" customHeight="1">
      <c r="A386" s="30"/>
      <c r="B386" s="35"/>
      <c r="C386" s="9"/>
      <c r="D386" s="36"/>
      <c r="E386" s="9"/>
      <c r="F386" s="35"/>
      <c r="G386" s="95"/>
      <c r="H386" s="96"/>
      <c r="I386" s="35"/>
      <c r="J386" s="35"/>
      <c r="K386" s="35"/>
      <c r="L386" s="32"/>
      <c r="M386" s="32"/>
      <c r="N386" s="32"/>
      <c r="O386" s="32"/>
      <c r="P386" s="32"/>
      <c r="Q386" s="32"/>
      <c r="R386" s="32"/>
      <c r="S386" s="16"/>
      <c r="T386" s="2"/>
    </row>
    <row r="387" spans="1:20" ht="15.4" customHeight="1">
      <c r="A387" s="30" t="s">
        <v>676</v>
      </c>
      <c r="B387" s="30"/>
      <c r="C387" s="3"/>
      <c r="D387" s="35"/>
      <c r="E387" s="35"/>
      <c r="F387" s="35"/>
      <c r="G387" s="35"/>
      <c r="H387" s="35"/>
      <c r="I387" s="35"/>
      <c r="J387" s="35"/>
      <c r="K387" s="35"/>
      <c r="L387" s="32"/>
      <c r="M387" s="32"/>
      <c r="N387" s="32"/>
      <c r="O387" s="32"/>
      <c r="P387" s="32"/>
      <c r="Q387" s="32"/>
      <c r="R387" s="32"/>
      <c r="S387" s="16"/>
      <c r="T387" s="2"/>
    </row>
  </sheetData>
  <mergeCells count="1571">
    <mergeCell ref="B251:C251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Q205:Q206"/>
    <mergeCell ref="R205:R206"/>
    <mergeCell ref="S205:S206"/>
    <mergeCell ref="B35:C35"/>
    <mergeCell ref="B39:C39"/>
    <mergeCell ref="B36:C36"/>
    <mergeCell ref="B37:C37"/>
    <mergeCell ref="B38:C38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1:C51"/>
    <mergeCell ref="B50:C50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D189:J191"/>
    <mergeCell ref="K189:K191"/>
    <mergeCell ref="L189:L191"/>
    <mergeCell ref="M189:M191"/>
    <mergeCell ref="N189:N191"/>
    <mergeCell ref="P194:P196"/>
    <mergeCell ref="O194:O196"/>
    <mergeCell ref="O197:O201"/>
    <mergeCell ref="P197:P201"/>
    <mergeCell ref="Q197:Q201"/>
    <mergeCell ref="R197:R201"/>
    <mergeCell ref="S197:S201"/>
    <mergeCell ref="S202:S204"/>
    <mergeCell ref="Q202:Q204"/>
    <mergeCell ref="R202:R204"/>
    <mergeCell ref="D192:J193"/>
    <mergeCell ref="D194:J196"/>
    <mergeCell ref="K192:K193"/>
    <mergeCell ref="L192:L193"/>
    <mergeCell ref="M192:M193"/>
    <mergeCell ref="N192:N193"/>
    <mergeCell ref="K194:K196"/>
    <mergeCell ref="L194:L196"/>
    <mergeCell ref="M194:M196"/>
    <mergeCell ref="N194:N196"/>
    <mergeCell ref="P202:P204"/>
    <mergeCell ref="O202:O204"/>
    <mergeCell ref="O189:O191"/>
    <mergeCell ref="P189:P191"/>
    <mergeCell ref="O192:O193"/>
    <mergeCell ref="P192:P193"/>
    <mergeCell ref="R194:R196"/>
    <mergeCell ref="D179:J180"/>
    <mergeCell ref="D181:J185"/>
    <mergeCell ref="K179:K180"/>
    <mergeCell ref="L179:L180"/>
    <mergeCell ref="M179:M180"/>
    <mergeCell ref="N179:N180"/>
    <mergeCell ref="O179:O180"/>
    <mergeCell ref="K181:K185"/>
    <mergeCell ref="L181:L185"/>
    <mergeCell ref="M181:M185"/>
    <mergeCell ref="N181:N185"/>
    <mergeCell ref="O181:O185"/>
    <mergeCell ref="P181:P185"/>
    <mergeCell ref="Q181:Q185"/>
    <mergeCell ref="R181:R185"/>
    <mergeCell ref="D186:J188"/>
    <mergeCell ref="K186:K188"/>
    <mergeCell ref="L186:L188"/>
    <mergeCell ref="M186:M188"/>
    <mergeCell ref="N186:N188"/>
    <mergeCell ref="O186:O188"/>
    <mergeCell ref="D171:J172"/>
    <mergeCell ref="D173:J174"/>
    <mergeCell ref="K171:K172"/>
    <mergeCell ref="L171:L172"/>
    <mergeCell ref="K173:K174"/>
    <mergeCell ref="L173:L174"/>
    <mergeCell ref="M173:M174"/>
    <mergeCell ref="N173:N174"/>
    <mergeCell ref="O173:O174"/>
    <mergeCell ref="D175:J176"/>
    <mergeCell ref="D177:J178"/>
    <mergeCell ref="K175:K176"/>
    <mergeCell ref="L175:L176"/>
    <mergeCell ref="K177:K178"/>
    <mergeCell ref="L177:L178"/>
    <mergeCell ref="M177:M178"/>
    <mergeCell ref="N177:N178"/>
    <mergeCell ref="O177:O178"/>
    <mergeCell ref="O171:O172"/>
    <mergeCell ref="M171:M172"/>
    <mergeCell ref="N171:N172"/>
    <mergeCell ref="O175:O176"/>
    <mergeCell ref="M175:M176"/>
    <mergeCell ref="N175:N176"/>
    <mergeCell ref="K161:K162"/>
    <mergeCell ref="L161:L162"/>
    <mergeCell ref="M161:M162"/>
    <mergeCell ref="N161:N162"/>
    <mergeCell ref="O161:O162"/>
    <mergeCell ref="D163:J163"/>
    <mergeCell ref="D164:J164"/>
    <mergeCell ref="D165:J166"/>
    <mergeCell ref="K165:K166"/>
    <mergeCell ref="L165:L166"/>
    <mergeCell ref="M165:M166"/>
    <mergeCell ref="N165:N166"/>
    <mergeCell ref="O165:O166"/>
    <mergeCell ref="D167:J168"/>
    <mergeCell ref="D169:J170"/>
    <mergeCell ref="K167:K168"/>
    <mergeCell ref="L167:L168"/>
    <mergeCell ref="K169:K170"/>
    <mergeCell ref="L169:L170"/>
    <mergeCell ref="M169:M170"/>
    <mergeCell ref="N169:N170"/>
    <mergeCell ref="O169:O170"/>
    <mergeCell ref="D161:J162"/>
    <mergeCell ref="O167:O168"/>
    <mergeCell ref="M167:M168"/>
    <mergeCell ref="N167:N168"/>
    <mergeCell ref="D155:J156"/>
    <mergeCell ref="D157:J158"/>
    <mergeCell ref="K155:K156"/>
    <mergeCell ref="L155:L156"/>
    <mergeCell ref="K157:K158"/>
    <mergeCell ref="L157:L158"/>
    <mergeCell ref="M157:M158"/>
    <mergeCell ref="N157:N158"/>
    <mergeCell ref="O157:O158"/>
    <mergeCell ref="P150:P151"/>
    <mergeCell ref="S153:S154"/>
    <mergeCell ref="R153:R154"/>
    <mergeCell ref="R155:R156"/>
    <mergeCell ref="S155:S156"/>
    <mergeCell ref="R157:R158"/>
    <mergeCell ref="S157:S158"/>
    <mergeCell ref="O159:O160"/>
    <mergeCell ref="D159:J160"/>
    <mergeCell ref="K159:K160"/>
    <mergeCell ref="L159:L160"/>
    <mergeCell ref="M159:M160"/>
    <mergeCell ref="N159:N160"/>
    <mergeCell ref="N145:N147"/>
    <mergeCell ref="O145:O147"/>
    <mergeCell ref="D148:J148"/>
    <mergeCell ref="D149:J149"/>
    <mergeCell ref="D150:J151"/>
    <mergeCell ref="K150:K151"/>
    <mergeCell ref="L150:L151"/>
    <mergeCell ref="M150:M151"/>
    <mergeCell ref="N150:N151"/>
    <mergeCell ref="O150:O151"/>
    <mergeCell ref="Q150:Q151"/>
    <mergeCell ref="R150:R151"/>
    <mergeCell ref="S150:S151"/>
    <mergeCell ref="D152:J152"/>
    <mergeCell ref="D153:J154"/>
    <mergeCell ref="K153:K154"/>
    <mergeCell ref="L153:L154"/>
    <mergeCell ref="M153:M154"/>
    <mergeCell ref="N153:N154"/>
    <mergeCell ref="O153:O154"/>
    <mergeCell ref="Q194:Q196"/>
    <mergeCell ref="Q179:Q180"/>
    <mergeCell ref="P179:P180"/>
    <mergeCell ref="R179:R180"/>
    <mergeCell ref="S179:S180"/>
    <mergeCell ref="S181:S185"/>
    <mergeCell ref="S186:S188"/>
    <mergeCell ref="S189:S191"/>
    <mergeCell ref="S192:S193"/>
    <mergeCell ref="S194:S196"/>
    <mergeCell ref="R186:R188"/>
    <mergeCell ref="Q186:Q188"/>
    <mergeCell ref="Q189:Q191"/>
    <mergeCell ref="R189:R191"/>
    <mergeCell ref="Q192:Q193"/>
    <mergeCell ref="R192:R193"/>
    <mergeCell ref="P186:P188"/>
    <mergeCell ref="Q137:Q143"/>
    <mergeCell ref="R137:R143"/>
    <mergeCell ref="S137:S143"/>
    <mergeCell ref="S145:S147"/>
    <mergeCell ref="P145:P147"/>
    <mergeCell ref="Q145:Q147"/>
    <mergeCell ref="R145:R147"/>
    <mergeCell ref="D131:J132"/>
    <mergeCell ref="D133:J134"/>
    <mergeCell ref="K131:K132"/>
    <mergeCell ref="L131:L132"/>
    <mergeCell ref="M131:M132"/>
    <mergeCell ref="K133:K134"/>
    <mergeCell ref="L133:L134"/>
    <mergeCell ref="M133:M134"/>
    <mergeCell ref="D135:J135"/>
    <mergeCell ref="D136:J136"/>
    <mergeCell ref="P133:P134"/>
    <mergeCell ref="N133:N134"/>
    <mergeCell ref="O133:O134"/>
    <mergeCell ref="P137:P143"/>
    <mergeCell ref="O137:O143"/>
    <mergeCell ref="D137:J143"/>
    <mergeCell ref="D145:J147"/>
    <mergeCell ref="K137:K143"/>
    <mergeCell ref="L137:L143"/>
    <mergeCell ref="M137:M143"/>
    <mergeCell ref="N137:N143"/>
    <mergeCell ref="D144:J144"/>
    <mergeCell ref="K145:K147"/>
    <mergeCell ref="L145:L147"/>
    <mergeCell ref="M145:M147"/>
    <mergeCell ref="D122:J122"/>
    <mergeCell ref="D123:J124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D125:J125"/>
    <mergeCell ref="D126:J126"/>
    <mergeCell ref="D127:J128"/>
    <mergeCell ref="D129:J130"/>
    <mergeCell ref="K127:K128"/>
    <mergeCell ref="L127:L128"/>
    <mergeCell ref="M127:M128"/>
    <mergeCell ref="K129:K130"/>
    <mergeCell ref="L129:L130"/>
    <mergeCell ref="M129:M130"/>
    <mergeCell ref="N120:N121"/>
    <mergeCell ref="O120:O121"/>
    <mergeCell ref="P120:P121"/>
    <mergeCell ref="Q120:Q121"/>
    <mergeCell ref="R120:R121"/>
    <mergeCell ref="S120:S121"/>
    <mergeCell ref="D116:J117"/>
    <mergeCell ref="D118:J119"/>
    <mergeCell ref="K116:K117"/>
    <mergeCell ref="L116:L117"/>
    <mergeCell ref="M116:M117"/>
    <mergeCell ref="K118:K119"/>
    <mergeCell ref="L118:L119"/>
    <mergeCell ref="M118:M119"/>
    <mergeCell ref="D120:J121"/>
    <mergeCell ref="K120:K121"/>
    <mergeCell ref="L120:L121"/>
    <mergeCell ref="M120:M121"/>
    <mergeCell ref="O112:O113"/>
    <mergeCell ref="P114:P115"/>
    <mergeCell ref="N114:N115"/>
    <mergeCell ref="O114:O115"/>
    <mergeCell ref="N116:N117"/>
    <mergeCell ref="O116:O117"/>
    <mergeCell ref="P116:P117"/>
    <mergeCell ref="Q116:Q117"/>
    <mergeCell ref="R116:R117"/>
    <mergeCell ref="S116:S117"/>
    <mergeCell ref="S118:S119"/>
    <mergeCell ref="Q118:Q119"/>
    <mergeCell ref="R118:R119"/>
    <mergeCell ref="D112:J113"/>
    <mergeCell ref="D114:J115"/>
    <mergeCell ref="K112:K113"/>
    <mergeCell ref="L112:L113"/>
    <mergeCell ref="M112:M113"/>
    <mergeCell ref="K114:K115"/>
    <mergeCell ref="L114:L115"/>
    <mergeCell ref="M114:M115"/>
    <mergeCell ref="P118:P119"/>
    <mergeCell ref="N118:N119"/>
    <mergeCell ref="O118:O119"/>
    <mergeCell ref="S112:S113"/>
    <mergeCell ref="Q112:Q113"/>
    <mergeCell ref="R112:R113"/>
    <mergeCell ref="R171:R172"/>
    <mergeCell ref="S171:S172"/>
    <mergeCell ref="R173:R174"/>
    <mergeCell ref="S173:S174"/>
    <mergeCell ref="R175:R176"/>
    <mergeCell ref="S175:S176"/>
    <mergeCell ref="R177:R178"/>
    <mergeCell ref="S177:S178"/>
    <mergeCell ref="Q165:Q166"/>
    <mergeCell ref="P165:P166"/>
    <mergeCell ref="P167:P168"/>
    <mergeCell ref="Q167:Q168"/>
    <mergeCell ref="P169:P170"/>
    <mergeCell ref="Q169:Q170"/>
    <mergeCell ref="P171:P172"/>
    <mergeCell ref="Q171:Q172"/>
    <mergeCell ref="P173:P174"/>
    <mergeCell ref="Q173:Q174"/>
    <mergeCell ref="P175:P176"/>
    <mergeCell ref="Q175:Q176"/>
    <mergeCell ref="P177:P178"/>
    <mergeCell ref="Q177:Q178"/>
    <mergeCell ref="S165:S166"/>
    <mergeCell ref="R165:R166"/>
    <mergeCell ref="R167:R168"/>
    <mergeCell ref="S167:S168"/>
    <mergeCell ref="R169:R170"/>
    <mergeCell ref="S169:S170"/>
    <mergeCell ref="D107:J107"/>
    <mergeCell ref="D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D110:J110"/>
    <mergeCell ref="D111:J111"/>
    <mergeCell ref="R159:R160"/>
    <mergeCell ref="S159:S160"/>
    <mergeCell ref="R161:R162"/>
    <mergeCell ref="S161:S162"/>
    <mergeCell ref="Q153:Q154"/>
    <mergeCell ref="P153:P154"/>
    <mergeCell ref="P155:P156"/>
    <mergeCell ref="Q155:Q156"/>
    <mergeCell ref="P157:P158"/>
    <mergeCell ref="Q157:Q158"/>
    <mergeCell ref="P159:P160"/>
    <mergeCell ref="Q159:Q160"/>
    <mergeCell ref="P161:P162"/>
    <mergeCell ref="Q161:Q162"/>
    <mergeCell ref="O155:O156"/>
    <mergeCell ref="M155:M156"/>
    <mergeCell ref="N155:N156"/>
    <mergeCell ref="S114:S115"/>
    <mergeCell ref="Q114:Q115"/>
    <mergeCell ref="D92:J92"/>
    <mergeCell ref="D93:J93"/>
    <mergeCell ref="D94:J97"/>
    <mergeCell ref="D98:J100"/>
    <mergeCell ref="K94:K97"/>
    <mergeCell ref="L94:L97"/>
    <mergeCell ref="M94:M97"/>
    <mergeCell ref="N94:N97"/>
    <mergeCell ref="O94:O97"/>
    <mergeCell ref="K98:K100"/>
    <mergeCell ref="L98:L100"/>
    <mergeCell ref="M98:M100"/>
    <mergeCell ref="N98:N100"/>
    <mergeCell ref="O98:O100"/>
    <mergeCell ref="D101:J101"/>
    <mergeCell ref="D102:J102"/>
    <mergeCell ref="D103:J106"/>
    <mergeCell ref="K103:K106"/>
    <mergeCell ref="L103:L106"/>
    <mergeCell ref="M103:M106"/>
    <mergeCell ref="N103:N106"/>
    <mergeCell ref="O103:O106"/>
    <mergeCell ref="D79:J79"/>
    <mergeCell ref="D80:J83"/>
    <mergeCell ref="K80:K83"/>
    <mergeCell ref="L80:L83"/>
    <mergeCell ref="M80:M83"/>
    <mergeCell ref="D84:J84"/>
    <mergeCell ref="D85:J87"/>
    <mergeCell ref="K85:K87"/>
    <mergeCell ref="L85:L87"/>
    <mergeCell ref="M85:M87"/>
    <mergeCell ref="D88:J88"/>
    <mergeCell ref="D89:J91"/>
    <mergeCell ref="K89:K91"/>
    <mergeCell ref="L89:L91"/>
    <mergeCell ref="M89:M91"/>
    <mergeCell ref="N89:N91"/>
    <mergeCell ref="O89:O91"/>
    <mergeCell ref="K60:K63"/>
    <mergeCell ref="L60:L63"/>
    <mergeCell ref="M60:M63"/>
    <mergeCell ref="D64:J66"/>
    <mergeCell ref="D67:J69"/>
    <mergeCell ref="K64:K66"/>
    <mergeCell ref="L64:L66"/>
    <mergeCell ref="M64:M66"/>
    <mergeCell ref="K67:K69"/>
    <mergeCell ref="L67:L69"/>
    <mergeCell ref="M67:M69"/>
    <mergeCell ref="D70:J70"/>
    <mergeCell ref="D71:J75"/>
    <mergeCell ref="D76:J78"/>
    <mergeCell ref="K71:K75"/>
    <mergeCell ref="L71:L75"/>
    <mergeCell ref="M71:M75"/>
    <mergeCell ref="K76:K78"/>
    <mergeCell ref="L76:L78"/>
    <mergeCell ref="M76:M78"/>
    <mergeCell ref="P89:P91"/>
    <mergeCell ref="Q89:Q91"/>
    <mergeCell ref="R89:R91"/>
    <mergeCell ref="Q48:Q49"/>
    <mergeCell ref="P48:P49"/>
    <mergeCell ref="R48:R49"/>
    <mergeCell ref="S48:S49"/>
    <mergeCell ref="D51:J51"/>
    <mergeCell ref="D48:J49"/>
    <mergeCell ref="K48:K49"/>
    <mergeCell ref="L48:L49"/>
    <mergeCell ref="M48:M49"/>
    <mergeCell ref="N48:N49"/>
    <mergeCell ref="O48:O49"/>
    <mergeCell ref="D50:J50"/>
    <mergeCell ref="D52:J56"/>
    <mergeCell ref="K52:K56"/>
    <mergeCell ref="L52:L56"/>
    <mergeCell ref="M52:M56"/>
    <mergeCell ref="D57:J59"/>
    <mergeCell ref="K57:K59"/>
    <mergeCell ref="L57:L59"/>
    <mergeCell ref="M57:M59"/>
    <mergeCell ref="Q52:Q56"/>
    <mergeCell ref="P52:P56"/>
    <mergeCell ref="P57:P59"/>
    <mergeCell ref="Q57:Q59"/>
    <mergeCell ref="O52:O56"/>
    <mergeCell ref="N52:N56"/>
    <mergeCell ref="N57:N59"/>
    <mergeCell ref="O57:O59"/>
    <mergeCell ref="D60:J63"/>
    <mergeCell ref="Q94:Q97"/>
    <mergeCell ref="P94:P97"/>
    <mergeCell ref="P98:P100"/>
    <mergeCell ref="Q98:Q100"/>
    <mergeCell ref="S133:S134"/>
    <mergeCell ref="Q133:Q134"/>
    <mergeCell ref="R133:R134"/>
    <mergeCell ref="S127:S128"/>
    <mergeCell ref="Q127:Q128"/>
    <mergeCell ref="R127:R128"/>
    <mergeCell ref="S129:S130"/>
    <mergeCell ref="Q129:Q130"/>
    <mergeCell ref="R129:R130"/>
    <mergeCell ref="P127:P128"/>
    <mergeCell ref="N127:N128"/>
    <mergeCell ref="O127:O128"/>
    <mergeCell ref="P129:P130"/>
    <mergeCell ref="N129:N130"/>
    <mergeCell ref="O129:O130"/>
    <mergeCell ref="N131:N132"/>
    <mergeCell ref="O131:O132"/>
    <mergeCell ref="P131:P132"/>
    <mergeCell ref="Q131:Q132"/>
    <mergeCell ref="R131:R132"/>
    <mergeCell ref="S131:S132"/>
    <mergeCell ref="P103:P106"/>
    <mergeCell ref="Q103:Q106"/>
    <mergeCell ref="R103:R106"/>
    <mergeCell ref="S103:S106"/>
    <mergeCell ref="R114:R115"/>
    <mergeCell ref="P112:P113"/>
    <mergeCell ref="N112:N113"/>
    <mergeCell ref="P60:P63"/>
    <mergeCell ref="Q60:Q63"/>
    <mergeCell ref="P64:P66"/>
    <mergeCell ref="Q64:Q66"/>
    <mergeCell ref="P67:P69"/>
    <mergeCell ref="Q67:Q69"/>
    <mergeCell ref="P71:P75"/>
    <mergeCell ref="Q71:Q75"/>
    <mergeCell ref="P76:P78"/>
    <mergeCell ref="Q76:Q78"/>
    <mergeCell ref="P80:P83"/>
    <mergeCell ref="Q80:Q83"/>
    <mergeCell ref="N85:N87"/>
    <mergeCell ref="N80:N83"/>
    <mergeCell ref="O80:O83"/>
    <mergeCell ref="O85:O87"/>
    <mergeCell ref="P85:P87"/>
    <mergeCell ref="Q85:Q87"/>
    <mergeCell ref="N60:N63"/>
    <mergeCell ref="O60:O63"/>
    <mergeCell ref="N64:N66"/>
    <mergeCell ref="O64:O66"/>
    <mergeCell ref="N67:N69"/>
    <mergeCell ref="O67:O69"/>
    <mergeCell ref="N71:N75"/>
    <mergeCell ref="O71:O75"/>
    <mergeCell ref="N76:N78"/>
    <mergeCell ref="O76:O78"/>
    <mergeCell ref="S94:S97"/>
    <mergeCell ref="R94:R97"/>
    <mergeCell ref="R98:R100"/>
    <mergeCell ref="S98:S100"/>
    <mergeCell ref="S52:S56"/>
    <mergeCell ref="R52:R56"/>
    <mergeCell ref="R57:R59"/>
    <mergeCell ref="S57:S59"/>
    <mergeCell ref="R60:R63"/>
    <mergeCell ref="S60:S63"/>
    <mergeCell ref="R64:R66"/>
    <mergeCell ref="S64:S66"/>
    <mergeCell ref="R67:R69"/>
    <mergeCell ref="S67:S69"/>
    <mergeCell ref="R71:R75"/>
    <mergeCell ref="S71:S75"/>
    <mergeCell ref="R76:R78"/>
    <mergeCell ref="S76:S78"/>
    <mergeCell ref="R80:R83"/>
    <mergeCell ref="S80:S83"/>
    <mergeCell ref="R85:R87"/>
    <mergeCell ref="S85:S87"/>
    <mergeCell ref="S89:S91"/>
    <mergeCell ref="P44:P45"/>
    <mergeCell ref="Q44:Q45"/>
    <mergeCell ref="P46:P47"/>
    <mergeCell ref="Q46:Q47"/>
    <mergeCell ref="O44:O45"/>
    <mergeCell ref="M44:M45"/>
    <mergeCell ref="N44:N45"/>
    <mergeCell ref="D41:J41"/>
    <mergeCell ref="D42:J43"/>
    <mergeCell ref="K42:K43"/>
    <mergeCell ref="L42:L43"/>
    <mergeCell ref="M42:M43"/>
    <mergeCell ref="N42:N43"/>
    <mergeCell ref="O42:O43"/>
    <mergeCell ref="D44:J45"/>
    <mergeCell ref="D46:J47"/>
    <mergeCell ref="K44:K45"/>
    <mergeCell ref="L44:L45"/>
    <mergeCell ref="K46:K47"/>
    <mergeCell ref="L46:L47"/>
    <mergeCell ref="M46:M47"/>
    <mergeCell ref="N46:N47"/>
    <mergeCell ref="O46:O47"/>
    <mergeCell ref="B29:C29"/>
    <mergeCell ref="B31:C31"/>
    <mergeCell ref="D31:J34"/>
    <mergeCell ref="B32:C32"/>
    <mergeCell ref="B33:C33"/>
    <mergeCell ref="B34:C34"/>
    <mergeCell ref="D35:J36"/>
    <mergeCell ref="D37:J39"/>
    <mergeCell ref="K31:K34"/>
    <mergeCell ref="L31:L34"/>
    <mergeCell ref="M31:M34"/>
    <mergeCell ref="P27:P30"/>
    <mergeCell ref="Q27:Q30"/>
    <mergeCell ref="R27:R30"/>
    <mergeCell ref="S27:S30"/>
    <mergeCell ref="D40:J40"/>
    <mergeCell ref="Q42:Q43"/>
    <mergeCell ref="P42:P43"/>
    <mergeCell ref="A11:A12"/>
    <mergeCell ref="B11:C12"/>
    <mergeCell ref="D12:J12"/>
    <mergeCell ref="B13:C13"/>
    <mergeCell ref="D13:J13"/>
    <mergeCell ref="B14:C14"/>
    <mergeCell ref="D14:J14"/>
    <mergeCell ref="B15:C15"/>
    <mergeCell ref="D15:J15"/>
    <mergeCell ref="B16:C16"/>
    <mergeCell ref="D16:J16"/>
    <mergeCell ref="B17:C17"/>
    <mergeCell ref="O22:O26"/>
    <mergeCell ref="M22:M26"/>
    <mergeCell ref="N22:N26"/>
    <mergeCell ref="M27:M30"/>
    <mergeCell ref="B21:C21"/>
    <mergeCell ref="D21:J21"/>
    <mergeCell ref="B22:C22"/>
    <mergeCell ref="D22:J26"/>
    <mergeCell ref="B23:C23"/>
    <mergeCell ref="B24:C24"/>
    <mergeCell ref="B25:C25"/>
    <mergeCell ref="B26:C26"/>
    <mergeCell ref="L22:L26"/>
    <mergeCell ref="K17:K20"/>
    <mergeCell ref="K22:K26"/>
    <mergeCell ref="K27:K30"/>
    <mergeCell ref="L27:L30"/>
    <mergeCell ref="B18:C18"/>
    <mergeCell ref="D17:J20"/>
    <mergeCell ref="B19:C19"/>
    <mergeCell ref="B20:C20"/>
    <mergeCell ref="S42:S43"/>
    <mergeCell ref="R42:R43"/>
    <mergeCell ref="N31:N34"/>
    <mergeCell ref="O31:O34"/>
    <mergeCell ref="P31:P34"/>
    <mergeCell ref="Q31:Q34"/>
    <mergeCell ref="R31:R34"/>
    <mergeCell ref="S31:S34"/>
    <mergeCell ref="O35:O36"/>
    <mergeCell ref="K35:K36"/>
    <mergeCell ref="L35:L36"/>
    <mergeCell ref="M35:M36"/>
    <mergeCell ref="N35:N36"/>
    <mergeCell ref="P35:P36"/>
    <mergeCell ref="Q35:Q36"/>
    <mergeCell ref="R35:R36"/>
    <mergeCell ref="S35:S36"/>
    <mergeCell ref="S22:S26"/>
    <mergeCell ref="L37:L39"/>
    <mergeCell ref="K37:K39"/>
    <mergeCell ref="M37:M39"/>
    <mergeCell ref="N37:N39"/>
    <mergeCell ref="O37:O39"/>
    <mergeCell ref="P37:P39"/>
    <mergeCell ref="Q37:Q39"/>
    <mergeCell ref="R37:R39"/>
    <mergeCell ref="S37:S39"/>
    <mergeCell ref="B27:C27"/>
    <mergeCell ref="B30:C30"/>
    <mergeCell ref="D27:J30"/>
    <mergeCell ref="B28:C28"/>
    <mergeCell ref="R44:R45"/>
    <mergeCell ref="S44:S45"/>
    <mergeCell ref="R46:R47"/>
    <mergeCell ref="S46:S47"/>
    <mergeCell ref="Q11:S11"/>
    <mergeCell ref="A1:S1"/>
    <mergeCell ref="A2:S2"/>
    <mergeCell ref="A7:D7"/>
    <mergeCell ref="E7:Q7"/>
    <mergeCell ref="A8:D8"/>
    <mergeCell ref="E8:Q8"/>
    <mergeCell ref="A9:B9"/>
    <mergeCell ref="E9:G9"/>
    <mergeCell ref="D11:K11"/>
    <mergeCell ref="P11:P12"/>
    <mergeCell ref="L11:L12"/>
    <mergeCell ref="M11:M12"/>
    <mergeCell ref="N11:N12"/>
    <mergeCell ref="O11:O12"/>
    <mergeCell ref="N17:N20"/>
    <mergeCell ref="L17:L20"/>
    <mergeCell ref="M17:M20"/>
    <mergeCell ref="O17:O20"/>
    <mergeCell ref="P17:P20"/>
    <mergeCell ref="Q17:Q20"/>
    <mergeCell ref="R17:R20"/>
    <mergeCell ref="S17:S20"/>
    <mergeCell ref="R22:R26"/>
    <mergeCell ref="P22:P26"/>
    <mergeCell ref="Q22:Q26"/>
    <mergeCell ref="N27:N30"/>
    <mergeCell ref="O27:O30"/>
    <mergeCell ref="D345:J346"/>
    <mergeCell ref="D347:J348"/>
    <mergeCell ref="K345:K346"/>
    <mergeCell ref="L345:L346"/>
    <mergeCell ref="M345:M346"/>
    <mergeCell ref="N345:N346"/>
    <mergeCell ref="K347:K348"/>
    <mergeCell ref="L347:L348"/>
    <mergeCell ref="M347:M348"/>
    <mergeCell ref="N347:N348"/>
    <mergeCell ref="P353:P354"/>
    <mergeCell ref="O353:O354"/>
    <mergeCell ref="Q353:Q354"/>
    <mergeCell ref="R353:R354"/>
    <mergeCell ref="S353:S354"/>
    <mergeCell ref="S355:S356"/>
    <mergeCell ref="Q355:Q356"/>
    <mergeCell ref="R355:R356"/>
    <mergeCell ref="D349:J350"/>
    <mergeCell ref="D351:J352"/>
    <mergeCell ref="K349:K350"/>
    <mergeCell ref="L349:L350"/>
    <mergeCell ref="M349:M350"/>
    <mergeCell ref="N349:N350"/>
    <mergeCell ref="K351:K352"/>
    <mergeCell ref="L351:L352"/>
    <mergeCell ref="M351:M352"/>
    <mergeCell ref="N351:N352"/>
    <mergeCell ref="P355:P356"/>
    <mergeCell ref="O355:O356"/>
    <mergeCell ref="R351:R352"/>
    <mergeCell ref="P351:P352"/>
    <mergeCell ref="D337:J338"/>
    <mergeCell ref="D339:J340"/>
    <mergeCell ref="K337:K338"/>
    <mergeCell ref="L337:L338"/>
    <mergeCell ref="M337:M338"/>
    <mergeCell ref="N337:N338"/>
    <mergeCell ref="K339:K340"/>
    <mergeCell ref="L339:L340"/>
    <mergeCell ref="M339:M340"/>
    <mergeCell ref="N339:N340"/>
    <mergeCell ref="D341:J342"/>
    <mergeCell ref="D343:J344"/>
    <mergeCell ref="K341:K342"/>
    <mergeCell ref="L341:L342"/>
    <mergeCell ref="M341:M342"/>
    <mergeCell ref="N341:N342"/>
    <mergeCell ref="K343:K344"/>
    <mergeCell ref="L343:L344"/>
    <mergeCell ref="M343:M344"/>
    <mergeCell ref="N343:N344"/>
    <mergeCell ref="D314:J329"/>
    <mergeCell ref="D331:J332"/>
    <mergeCell ref="K314:K329"/>
    <mergeCell ref="L314:L329"/>
    <mergeCell ref="M314:M329"/>
    <mergeCell ref="D330:J330"/>
    <mergeCell ref="K331:K332"/>
    <mergeCell ref="L331:L332"/>
    <mergeCell ref="M331:M332"/>
    <mergeCell ref="D333:J334"/>
    <mergeCell ref="D335:J336"/>
    <mergeCell ref="K333:K334"/>
    <mergeCell ref="L333:L334"/>
    <mergeCell ref="M333:M334"/>
    <mergeCell ref="K335:K336"/>
    <mergeCell ref="L335:L336"/>
    <mergeCell ref="M335:M336"/>
    <mergeCell ref="L298:L310"/>
    <mergeCell ref="M298:M310"/>
    <mergeCell ref="N298:N310"/>
    <mergeCell ref="O298:O310"/>
    <mergeCell ref="P298:P310"/>
    <mergeCell ref="Q298:Q310"/>
    <mergeCell ref="R298:R310"/>
    <mergeCell ref="S298:S310"/>
    <mergeCell ref="N290:N291"/>
    <mergeCell ref="O290:O291"/>
    <mergeCell ref="P290:P291"/>
    <mergeCell ref="Q290:Q291"/>
    <mergeCell ref="R290:R291"/>
    <mergeCell ref="S290:S291"/>
    <mergeCell ref="D311:J311"/>
    <mergeCell ref="D312:J313"/>
    <mergeCell ref="K312:K313"/>
    <mergeCell ref="L312:L313"/>
    <mergeCell ref="M312:M313"/>
    <mergeCell ref="N312:N313"/>
    <mergeCell ref="O312:O313"/>
    <mergeCell ref="K298:K310"/>
    <mergeCell ref="R380:R382"/>
    <mergeCell ref="P380:P382"/>
    <mergeCell ref="Q380:Q382"/>
    <mergeCell ref="S380:S382"/>
    <mergeCell ref="C384:E384"/>
    <mergeCell ref="G384:H384"/>
    <mergeCell ref="J384:L384"/>
    <mergeCell ref="C385:E385"/>
    <mergeCell ref="G385:H385"/>
    <mergeCell ref="J385:L385"/>
    <mergeCell ref="G386:H386"/>
    <mergeCell ref="D376:J376"/>
    <mergeCell ref="D377:J378"/>
    <mergeCell ref="K377:K378"/>
    <mergeCell ref="L377:L378"/>
    <mergeCell ref="M377:M378"/>
    <mergeCell ref="N377:N378"/>
    <mergeCell ref="O377:O378"/>
    <mergeCell ref="D379:J379"/>
    <mergeCell ref="D380:J382"/>
    <mergeCell ref="K380:K382"/>
    <mergeCell ref="L380:L382"/>
    <mergeCell ref="M380:M382"/>
    <mergeCell ref="N380:N382"/>
    <mergeCell ref="O380:O382"/>
    <mergeCell ref="B376:C376"/>
    <mergeCell ref="S373:S374"/>
    <mergeCell ref="Q373:Q374"/>
    <mergeCell ref="R373:R374"/>
    <mergeCell ref="S377:S378"/>
    <mergeCell ref="R377:R378"/>
    <mergeCell ref="D371:J372"/>
    <mergeCell ref="D373:J374"/>
    <mergeCell ref="K371:K372"/>
    <mergeCell ref="L371:L372"/>
    <mergeCell ref="M371:M372"/>
    <mergeCell ref="N371:N372"/>
    <mergeCell ref="O371:O372"/>
    <mergeCell ref="P371:P372"/>
    <mergeCell ref="K373:K374"/>
    <mergeCell ref="L373:L374"/>
    <mergeCell ref="M373:M374"/>
    <mergeCell ref="N373:N374"/>
    <mergeCell ref="O373:O374"/>
    <mergeCell ref="P373:P374"/>
    <mergeCell ref="D375:J375"/>
    <mergeCell ref="Q377:Q378"/>
    <mergeCell ref="P377:P378"/>
    <mergeCell ref="S371:S372"/>
    <mergeCell ref="Q371:Q372"/>
    <mergeCell ref="R371:R372"/>
    <mergeCell ref="D358:J362"/>
    <mergeCell ref="K358:K362"/>
    <mergeCell ref="L358:L362"/>
    <mergeCell ref="M358:M362"/>
    <mergeCell ref="D363:J363"/>
    <mergeCell ref="D364:J365"/>
    <mergeCell ref="K364:K365"/>
    <mergeCell ref="L364:L365"/>
    <mergeCell ref="M364:M365"/>
    <mergeCell ref="N364:N365"/>
    <mergeCell ref="D366:J366"/>
    <mergeCell ref="D367:J368"/>
    <mergeCell ref="K367:K368"/>
    <mergeCell ref="L367:L368"/>
    <mergeCell ref="M367:M368"/>
    <mergeCell ref="N367:N368"/>
    <mergeCell ref="O367:O368"/>
    <mergeCell ref="P367:P368"/>
    <mergeCell ref="Q367:Q368"/>
    <mergeCell ref="R367:R368"/>
    <mergeCell ref="S367:S368"/>
    <mergeCell ref="D369:J369"/>
    <mergeCell ref="D370:J370"/>
    <mergeCell ref="S358:S362"/>
    <mergeCell ref="S292:S293"/>
    <mergeCell ref="Q292:Q293"/>
    <mergeCell ref="R292:R293"/>
    <mergeCell ref="P292:P293"/>
    <mergeCell ref="N292:N293"/>
    <mergeCell ref="O292:O293"/>
    <mergeCell ref="N295:N296"/>
    <mergeCell ref="O295:O296"/>
    <mergeCell ref="P295:P296"/>
    <mergeCell ref="R341:R342"/>
    <mergeCell ref="S341:S342"/>
    <mergeCell ref="O341:O342"/>
    <mergeCell ref="P341:P342"/>
    <mergeCell ref="Q341:Q342"/>
    <mergeCell ref="S351:S352"/>
    <mergeCell ref="Q351:Q352"/>
    <mergeCell ref="S364:S365"/>
    <mergeCell ref="O364:O365"/>
    <mergeCell ref="P364:P365"/>
    <mergeCell ref="Q364:Q365"/>
    <mergeCell ref="R364:R365"/>
    <mergeCell ref="Q295:Q296"/>
    <mergeCell ref="R295:R296"/>
    <mergeCell ref="S295:S296"/>
    <mergeCell ref="N335:N336"/>
    <mergeCell ref="O351:O352"/>
    <mergeCell ref="M286:M287"/>
    <mergeCell ref="O358:O362"/>
    <mergeCell ref="N358:N362"/>
    <mergeCell ref="P358:P362"/>
    <mergeCell ref="Q358:Q362"/>
    <mergeCell ref="R358:R362"/>
    <mergeCell ref="D355:J356"/>
    <mergeCell ref="D353:J354"/>
    <mergeCell ref="K353:K354"/>
    <mergeCell ref="L353:L354"/>
    <mergeCell ref="M353:M354"/>
    <mergeCell ref="N353:N354"/>
    <mergeCell ref="K355:K356"/>
    <mergeCell ref="L355:L356"/>
    <mergeCell ref="M355:M356"/>
    <mergeCell ref="N355:N356"/>
    <mergeCell ref="D357:J357"/>
    <mergeCell ref="D290:J291"/>
    <mergeCell ref="D292:J293"/>
    <mergeCell ref="K290:K291"/>
    <mergeCell ref="L290:L291"/>
    <mergeCell ref="M290:M291"/>
    <mergeCell ref="K292:K293"/>
    <mergeCell ref="L292:L293"/>
    <mergeCell ref="M292:M293"/>
    <mergeCell ref="D295:J296"/>
    <mergeCell ref="K295:K296"/>
    <mergeCell ref="L295:L296"/>
    <mergeCell ref="M295:M296"/>
    <mergeCell ref="D297:J297"/>
    <mergeCell ref="D298:J310"/>
    <mergeCell ref="S280:S281"/>
    <mergeCell ref="R275:R276"/>
    <mergeCell ref="S275:S276"/>
    <mergeCell ref="S278:S279"/>
    <mergeCell ref="R278:R279"/>
    <mergeCell ref="N284:N285"/>
    <mergeCell ref="O284:O285"/>
    <mergeCell ref="P284:P285"/>
    <mergeCell ref="Q284:Q285"/>
    <mergeCell ref="R284:R285"/>
    <mergeCell ref="S284:S285"/>
    <mergeCell ref="S286:S287"/>
    <mergeCell ref="Q286:Q287"/>
    <mergeCell ref="R286:R287"/>
    <mergeCell ref="D280:J281"/>
    <mergeCell ref="D282:J283"/>
    <mergeCell ref="K280:K281"/>
    <mergeCell ref="L280:L281"/>
    <mergeCell ref="M280:M281"/>
    <mergeCell ref="K282:K283"/>
    <mergeCell ref="L282:L283"/>
    <mergeCell ref="M282:M283"/>
    <mergeCell ref="P286:P287"/>
    <mergeCell ref="N286:N287"/>
    <mergeCell ref="O286:O287"/>
    <mergeCell ref="D284:J285"/>
    <mergeCell ref="D286:J287"/>
    <mergeCell ref="K284:K285"/>
    <mergeCell ref="L284:L285"/>
    <mergeCell ref="M284:M285"/>
    <mergeCell ref="K286:K287"/>
    <mergeCell ref="L286:L287"/>
    <mergeCell ref="R269:R271"/>
    <mergeCell ref="S269:S271"/>
    <mergeCell ref="D272:J272"/>
    <mergeCell ref="D273:J274"/>
    <mergeCell ref="K273:K274"/>
    <mergeCell ref="L273:L274"/>
    <mergeCell ref="M273:M274"/>
    <mergeCell ref="N273:N274"/>
    <mergeCell ref="O273:O274"/>
    <mergeCell ref="D275:J276"/>
    <mergeCell ref="K275:K276"/>
    <mergeCell ref="L275:L276"/>
    <mergeCell ref="M275:M276"/>
    <mergeCell ref="N275:N276"/>
    <mergeCell ref="O275:O276"/>
    <mergeCell ref="S282:S283"/>
    <mergeCell ref="Q282:Q283"/>
    <mergeCell ref="R282:R283"/>
    <mergeCell ref="D277:J277"/>
    <mergeCell ref="D278:J279"/>
    <mergeCell ref="K278:K279"/>
    <mergeCell ref="L278:L279"/>
    <mergeCell ref="M278:M279"/>
    <mergeCell ref="N278:N279"/>
    <mergeCell ref="O278:O279"/>
    <mergeCell ref="P278:P279"/>
    <mergeCell ref="P280:P281"/>
    <mergeCell ref="N280:N281"/>
    <mergeCell ref="O280:O281"/>
    <mergeCell ref="P282:P283"/>
    <mergeCell ref="N282:N283"/>
    <mergeCell ref="O282:O283"/>
    <mergeCell ref="L261:L262"/>
    <mergeCell ref="M261:M262"/>
    <mergeCell ref="N261:N262"/>
    <mergeCell ref="O261:O262"/>
    <mergeCell ref="P261:P262"/>
    <mergeCell ref="D263:J263"/>
    <mergeCell ref="D264:J265"/>
    <mergeCell ref="K264:K265"/>
    <mergeCell ref="L264:L265"/>
    <mergeCell ref="M264:M265"/>
    <mergeCell ref="N264:N265"/>
    <mergeCell ref="O264:O265"/>
    <mergeCell ref="P264:P265"/>
    <mergeCell ref="Q264:Q265"/>
    <mergeCell ref="D266:J266"/>
    <mergeCell ref="D267:J267"/>
    <mergeCell ref="D269:J271"/>
    <mergeCell ref="D268:J268"/>
    <mergeCell ref="K269:K271"/>
    <mergeCell ref="L269:L271"/>
    <mergeCell ref="M269:M271"/>
    <mergeCell ref="N269:N271"/>
    <mergeCell ref="O269:O271"/>
    <mergeCell ref="P269:P271"/>
    <mergeCell ref="Q269:Q271"/>
    <mergeCell ref="D261:J262"/>
    <mergeCell ref="D250:J251"/>
    <mergeCell ref="D252:J254"/>
    <mergeCell ref="K250:K251"/>
    <mergeCell ref="L250:L251"/>
    <mergeCell ref="M250:M251"/>
    <mergeCell ref="K252:K254"/>
    <mergeCell ref="L252:L254"/>
    <mergeCell ref="M252:M254"/>
    <mergeCell ref="N252:N254"/>
    <mergeCell ref="O252:O254"/>
    <mergeCell ref="N250:N251"/>
    <mergeCell ref="O250:O251"/>
    <mergeCell ref="M246:M247"/>
    <mergeCell ref="N246:N247"/>
    <mergeCell ref="O246:O247"/>
    <mergeCell ref="N259:N260"/>
    <mergeCell ref="O259:O260"/>
    <mergeCell ref="D255:J256"/>
    <mergeCell ref="D257:J257"/>
    <mergeCell ref="K255:K256"/>
    <mergeCell ref="L255:L256"/>
    <mergeCell ref="M255:M256"/>
    <mergeCell ref="N255:N256"/>
    <mergeCell ref="O255:O256"/>
    <mergeCell ref="D258:J258"/>
    <mergeCell ref="D259:J260"/>
    <mergeCell ref="K259:K260"/>
    <mergeCell ref="L259:L260"/>
    <mergeCell ref="M259:M260"/>
    <mergeCell ref="Q335:Q336"/>
    <mergeCell ref="P337:P338"/>
    <mergeCell ref="Q337:Q338"/>
    <mergeCell ref="Q339:Q340"/>
    <mergeCell ref="O314:O329"/>
    <mergeCell ref="N314:N329"/>
    <mergeCell ref="N331:N332"/>
    <mergeCell ref="O331:O332"/>
    <mergeCell ref="N333:N334"/>
    <mergeCell ref="O333:O334"/>
    <mergeCell ref="O335:O336"/>
    <mergeCell ref="O337:O338"/>
    <mergeCell ref="P339:P340"/>
    <mergeCell ref="O339:O340"/>
    <mergeCell ref="P275:P276"/>
    <mergeCell ref="Q275:Q276"/>
    <mergeCell ref="Q278:Q279"/>
    <mergeCell ref="D288:J288"/>
    <mergeCell ref="K261:K262"/>
    <mergeCell ref="P250:P251"/>
    <mergeCell ref="Q250:Q251"/>
    <mergeCell ref="R250:R251"/>
    <mergeCell ref="S250:S251"/>
    <mergeCell ref="S343:S344"/>
    <mergeCell ref="Q343:Q344"/>
    <mergeCell ref="R343:R344"/>
    <mergeCell ref="S312:S313"/>
    <mergeCell ref="R312:R313"/>
    <mergeCell ref="Q312:Q313"/>
    <mergeCell ref="P312:P313"/>
    <mergeCell ref="S314:S329"/>
    <mergeCell ref="R314:R329"/>
    <mergeCell ref="R331:R332"/>
    <mergeCell ref="S331:S332"/>
    <mergeCell ref="R333:R334"/>
    <mergeCell ref="S333:S334"/>
    <mergeCell ref="R335:R336"/>
    <mergeCell ref="S335:S336"/>
    <mergeCell ref="R337:R338"/>
    <mergeCell ref="S337:S338"/>
    <mergeCell ref="R339:R340"/>
    <mergeCell ref="S339:S340"/>
    <mergeCell ref="Q314:Q329"/>
    <mergeCell ref="P314:P329"/>
    <mergeCell ref="P331:P332"/>
    <mergeCell ref="Q331:Q332"/>
    <mergeCell ref="P333:P334"/>
    <mergeCell ref="Q333:Q334"/>
    <mergeCell ref="P335:P336"/>
    <mergeCell ref="R280:R281"/>
    <mergeCell ref="Q280:Q281"/>
    <mergeCell ref="P246:P247"/>
    <mergeCell ref="Q246:Q247"/>
    <mergeCell ref="R246:R247"/>
    <mergeCell ref="S246:S247"/>
    <mergeCell ref="S248:S249"/>
    <mergeCell ref="Q248:Q249"/>
    <mergeCell ref="R248:R249"/>
    <mergeCell ref="D241:J243"/>
    <mergeCell ref="D244:J245"/>
    <mergeCell ref="K241:K243"/>
    <mergeCell ref="L241:L243"/>
    <mergeCell ref="M241:M243"/>
    <mergeCell ref="N241:N243"/>
    <mergeCell ref="O241:O243"/>
    <mergeCell ref="K244:K245"/>
    <mergeCell ref="L244:L245"/>
    <mergeCell ref="M244:M245"/>
    <mergeCell ref="N244:N245"/>
    <mergeCell ref="O244:O245"/>
    <mergeCell ref="P248:P249"/>
    <mergeCell ref="N248:N249"/>
    <mergeCell ref="O248:O249"/>
    <mergeCell ref="D246:J247"/>
    <mergeCell ref="D248:J249"/>
    <mergeCell ref="K246:K247"/>
    <mergeCell ref="L246:L247"/>
    <mergeCell ref="K248:K249"/>
    <mergeCell ref="L248:L249"/>
    <mergeCell ref="M248:M249"/>
    <mergeCell ref="R261:R262"/>
    <mergeCell ref="Q239:Q240"/>
    <mergeCell ref="P239:P240"/>
    <mergeCell ref="P241:P243"/>
    <mergeCell ref="Q241:Q243"/>
    <mergeCell ref="R241:R243"/>
    <mergeCell ref="S241:S243"/>
    <mergeCell ref="S244:S245"/>
    <mergeCell ref="Q244:Q245"/>
    <mergeCell ref="R244:R245"/>
    <mergeCell ref="D238:J238"/>
    <mergeCell ref="D239:J240"/>
    <mergeCell ref="K239:K240"/>
    <mergeCell ref="L239:L240"/>
    <mergeCell ref="M239:M240"/>
    <mergeCell ref="N239:N240"/>
    <mergeCell ref="O239:O240"/>
    <mergeCell ref="P244:P245"/>
    <mergeCell ref="D230:J231"/>
    <mergeCell ref="K230:K231"/>
    <mergeCell ref="L230:L231"/>
    <mergeCell ref="M230:M231"/>
    <mergeCell ref="D232:J232"/>
    <mergeCell ref="D233:J234"/>
    <mergeCell ref="K233:K234"/>
    <mergeCell ref="L233:L234"/>
    <mergeCell ref="M233:M234"/>
    <mergeCell ref="N233:N234"/>
    <mergeCell ref="O233:O234"/>
    <mergeCell ref="P233:P234"/>
    <mergeCell ref="Q233:Q234"/>
    <mergeCell ref="R233:R234"/>
    <mergeCell ref="S233:S234"/>
    <mergeCell ref="D235:J235"/>
    <mergeCell ref="D236:J237"/>
    <mergeCell ref="K236:K237"/>
    <mergeCell ref="L236:L237"/>
    <mergeCell ref="M236:M237"/>
    <mergeCell ref="N236:N237"/>
    <mergeCell ref="O236:O237"/>
    <mergeCell ref="P236:P237"/>
    <mergeCell ref="Q236:Q237"/>
    <mergeCell ref="R236:R237"/>
    <mergeCell ref="S236:S237"/>
    <mergeCell ref="D214:J217"/>
    <mergeCell ref="K209:K213"/>
    <mergeCell ref="L209:L213"/>
    <mergeCell ref="M209:M213"/>
    <mergeCell ref="N209:N213"/>
    <mergeCell ref="K214:K217"/>
    <mergeCell ref="L214:L217"/>
    <mergeCell ref="M214:M217"/>
    <mergeCell ref="N214:N217"/>
    <mergeCell ref="D218:J221"/>
    <mergeCell ref="K218:K221"/>
    <mergeCell ref="L218:L221"/>
    <mergeCell ref="M218:M221"/>
    <mergeCell ref="N218:N221"/>
    <mergeCell ref="D222:J226"/>
    <mergeCell ref="D227:J229"/>
    <mergeCell ref="K222:K226"/>
    <mergeCell ref="L222:L226"/>
    <mergeCell ref="M222:M226"/>
    <mergeCell ref="K227:K229"/>
    <mergeCell ref="L227:L229"/>
    <mergeCell ref="M227:M229"/>
    <mergeCell ref="S273:S274"/>
    <mergeCell ref="R273:R274"/>
    <mergeCell ref="Q273:Q274"/>
    <mergeCell ref="P273:P274"/>
    <mergeCell ref="R264:R265"/>
    <mergeCell ref="S264:S265"/>
    <mergeCell ref="D197:J201"/>
    <mergeCell ref="D202:J204"/>
    <mergeCell ref="K197:K201"/>
    <mergeCell ref="L197:L201"/>
    <mergeCell ref="M197:M201"/>
    <mergeCell ref="N197:N201"/>
    <mergeCell ref="K202:K204"/>
    <mergeCell ref="L202:L204"/>
    <mergeCell ref="M202:M204"/>
    <mergeCell ref="N202:N204"/>
    <mergeCell ref="P207:P208"/>
    <mergeCell ref="O207:O208"/>
    <mergeCell ref="D205:J206"/>
    <mergeCell ref="D207:J208"/>
    <mergeCell ref="K205:K206"/>
    <mergeCell ref="L205:L206"/>
    <mergeCell ref="M205:M206"/>
    <mergeCell ref="N205:N206"/>
    <mergeCell ref="K207:K208"/>
    <mergeCell ref="L207:L208"/>
    <mergeCell ref="M207:M208"/>
    <mergeCell ref="N207:N208"/>
    <mergeCell ref="O205:O206"/>
    <mergeCell ref="P205:P206"/>
    <mergeCell ref="D209:J213"/>
    <mergeCell ref="S222:S226"/>
    <mergeCell ref="R222:R226"/>
    <mergeCell ref="R227:R229"/>
    <mergeCell ref="S227:S229"/>
    <mergeCell ref="R230:R231"/>
    <mergeCell ref="S230:S231"/>
    <mergeCell ref="Q222:Q226"/>
    <mergeCell ref="P222:P226"/>
    <mergeCell ref="P227:P229"/>
    <mergeCell ref="Q227:Q229"/>
    <mergeCell ref="P230:P231"/>
    <mergeCell ref="Q230:Q231"/>
    <mergeCell ref="O222:O226"/>
    <mergeCell ref="N222:N226"/>
    <mergeCell ref="N227:N229"/>
    <mergeCell ref="O227:O229"/>
    <mergeCell ref="N230:N231"/>
    <mergeCell ref="O230:O231"/>
    <mergeCell ref="S207:S208"/>
    <mergeCell ref="Q207:Q208"/>
    <mergeCell ref="R207:R208"/>
    <mergeCell ref="P209:P213"/>
    <mergeCell ref="O209:O213"/>
    <mergeCell ref="Q209:Q213"/>
    <mergeCell ref="R209:R213"/>
    <mergeCell ref="S209:S213"/>
    <mergeCell ref="S214:S217"/>
    <mergeCell ref="Q214:Q217"/>
    <mergeCell ref="R214:R217"/>
    <mergeCell ref="P214:P217"/>
    <mergeCell ref="O214:O217"/>
    <mergeCell ref="O218:O221"/>
    <mergeCell ref="P218:P221"/>
    <mergeCell ref="Q218:Q221"/>
    <mergeCell ref="R218:R221"/>
    <mergeCell ref="S218:S221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S239:S240"/>
    <mergeCell ref="R239:R240"/>
    <mergeCell ref="S252:S254"/>
    <mergeCell ref="R252:R254"/>
    <mergeCell ref="R255:R256"/>
    <mergeCell ref="S255:S256"/>
    <mergeCell ref="Q252:Q254"/>
    <mergeCell ref="P252:P254"/>
    <mergeCell ref="P255:P256"/>
    <mergeCell ref="Q255:Q256"/>
    <mergeCell ref="R259:R260"/>
    <mergeCell ref="P259:P260"/>
    <mergeCell ref="Q259:Q260"/>
    <mergeCell ref="S259:S260"/>
    <mergeCell ref="S261:S262"/>
    <mergeCell ref="Q261:Q262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90:C290"/>
    <mergeCell ref="B291:C291"/>
    <mergeCell ref="B292:C292"/>
    <mergeCell ref="B293:C293"/>
    <mergeCell ref="B295:C295"/>
    <mergeCell ref="B289:C289"/>
    <mergeCell ref="B375:C375"/>
    <mergeCell ref="B377:C377"/>
    <mergeCell ref="B378:C378"/>
    <mergeCell ref="B379:C379"/>
    <mergeCell ref="B380:C380"/>
    <mergeCell ref="B381:C381"/>
    <mergeCell ref="B382:C382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88:C288"/>
    <mergeCell ref="D289:J289"/>
    <mergeCell ref="B294:C294"/>
    <mergeCell ref="D294:J294"/>
    <mergeCell ref="P343:P344"/>
    <mergeCell ref="O343:O344"/>
    <mergeCell ref="O345:O346"/>
    <mergeCell ref="P345:P346"/>
    <mergeCell ref="Q345:Q346"/>
    <mergeCell ref="R345:R346"/>
    <mergeCell ref="S345:S346"/>
    <mergeCell ref="S347:S348"/>
    <mergeCell ref="Q347:Q348"/>
    <mergeCell ref="R347:R348"/>
    <mergeCell ref="P347:P348"/>
    <mergeCell ref="O347:O348"/>
    <mergeCell ref="O349:O350"/>
    <mergeCell ref="P349:P350"/>
    <mergeCell ref="Q349:Q350"/>
    <mergeCell ref="R349:R350"/>
    <mergeCell ref="S349:S350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</mergeCells>
  <pageMargins left="0.23611109999999999" right="0.23611109999999999" top="0.55138889999999996" bottom="0.3541667" header="0.3152778" footer="0.3152778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Code&gt;DOC_REPORT_EDS&lt;/TaskStorageCode&gt;&#10;  &lt;Code&gt;PRINT_SOURCE_REESTR_0505307&lt;/Code&gt;&#10;  &lt;OriginalCode&gt;DOCUMENTS_REESTR_SI_DATE&lt;/OriginalCode&gt;&#10;  &lt;ObjectCode&gt;PRINT_SOURCE_REESTR_0505307&lt;/ObjectCode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7CEC41A-11F9-4430-882A-1DAA0E0A1D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KAB45-1\adm</dc:creator>
  <cp:lastModifiedBy>adm</cp:lastModifiedBy>
  <cp:lastPrinted>2021-11-09T06:28:28Z</cp:lastPrinted>
  <dcterms:created xsi:type="dcterms:W3CDTF">2021-11-08T11:51:04Z</dcterms:created>
  <dcterms:modified xsi:type="dcterms:W3CDTF">2021-11-17T12:07:22Z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дату(5).xlsx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user_9_1rid</vt:lpwstr>
  </property>
  <property fmtid="{D5CDD505-2E9C-101B-9397-08002B2CF9AE}" pid="10" name="Шаблон">
    <vt:lpwstr>sqr_pmfrf_0505307_fed.xlt</vt:lpwstr>
  </property>
  <property fmtid="{D5CDD505-2E9C-101B-9397-08002B2CF9AE}" pid="11" name="Локальная база">
    <vt:lpwstr>используется</vt:lpwstr>
  </property>
</Properties>
</file>