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80" windowHeight="8835"/>
  </bookViews>
  <sheets>
    <sheet name="2021" sheetId="1" r:id="rId1"/>
  </sheets>
  <definedNames>
    <definedName name="_xlnm.Print_Titles" localSheetId="0">'2021'!$12:$13</definedName>
  </definedNames>
  <calcPr calcId="124519"/>
</workbook>
</file>

<file path=xl/calcChain.xml><?xml version="1.0" encoding="utf-8"?>
<calcChain xmlns="http://schemas.openxmlformats.org/spreadsheetml/2006/main">
  <c r="B69" i="1"/>
  <c r="B14"/>
  <c r="D68" l="1"/>
  <c r="C65"/>
  <c r="D72"/>
  <c r="D46"/>
  <c r="D44"/>
  <c r="D45"/>
  <c r="D56"/>
  <c r="D49"/>
  <c r="B19"/>
  <c r="D40"/>
  <c r="D36"/>
  <c r="D34"/>
  <c r="D30"/>
  <c r="D22"/>
  <c r="C16"/>
  <c r="D18"/>
  <c r="B54" l="1"/>
  <c r="B65" l="1"/>
  <c r="D67"/>
  <c r="C29" l="1"/>
  <c r="C19" s="1"/>
  <c r="D75" l="1"/>
  <c r="D73"/>
  <c r="D71"/>
  <c r="D66"/>
  <c r="D65" s="1"/>
  <c r="D63"/>
  <c r="D62"/>
  <c r="D60"/>
  <c r="D59"/>
  <c r="D58"/>
  <c r="D57"/>
  <c r="D53"/>
  <c r="D52"/>
  <c r="D51"/>
  <c r="D48"/>
  <c r="D43"/>
  <c r="D42"/>
  <c r="D21"/>
  <c r="D20"/>
  <c r="D35"/>
  <c r="D25"/>
  <c r="D31"/>
  <c r="D23"/>
  <c r="D33"/>
  <c r="D27"/>
  <c r="D39"/>
  <c r="D24"/>
  <c r="D38"/>
  <c r="D37"/>
  <c r="D32"/>
  <c r="D64"/>
  <c r="D61"/>
  <c r="D50"/>
  <c r="D47"/>
  <c r="D17"/>
  <c r="D16" s="1"/>
  <c r="D26"/>
  <c r="C54"/>
  <c r="C41" s="1"/>
  <c r="C15" s="1"/>
  <c r="B41"/>
  <c r="C74"/>
  <c r="C70"/>
  <c r="B74"/>
  <c r="B70"/>
  <c r="B16"/>
  <c r="D19" l="1"/>
  <c r="D70"/>
  <c r="D74"/>
  <c r="C69"/>
  <c r="C14" s="1"/>
  <c r="D54"/>
  <c r="D41" s="1"/>
  <c r="B15"/>
  <c r="D15" l="1"/>
  <c r="D14" s="1"/>
  <c r="D69"/>
</calcChain>
</file>

<file path=xl/sharedStrings.xml><?xml version="1.0" encoding="utf-8"?>
<sst xmlns="http://schemas.openxmlformats.org/spreadsheetml/2006/main" count="74" uniqueCount="74">
  <si>
    <t xml:space="preserve">Субвенции бюджетам субъектов РФ и муниципальных образований </t>
  </si>
  <si>
    <t>Субсидии бюджетам субъектам РФ и муниципальных образований (межбюджетные субсидии)</t>
  </si>
  <si>
    <t>Наименование вида межбюджетного трансферта</t>
  </si>
  <si>
    <t>сумма</t>
  </si>
  <si>
    <t>в т.ч.</t>
  </si>
  <si>
    <t>Субвенции бюджетам муниципальных районов на выполнение передаваемых полномочий субъектов РФ</t>
  </si>
  <si>
    <t xml:space="preserve"> Субвенции бюджетам муниципальных районов на формирование и содержание областных архивных фондов</t>
  </si>
  <si>
    <t>Субвенции бюджетам муниципальных районов на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</si>
  <si>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в рублях</t>
  </si>
  <si>
    <t>Субвенции бюджетам муниципальных районов на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</si>
  <si>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Субвенции бюджетам муниципальных районов на получение общедоступного и бесплатного дошкольного,начального общего,основного общего,среднего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организациях,финансовое обеспечение получения дошкольного,начального общего,основного общего,среднего общего образования в частных общеобразовательных организациях,осуществляющих общеобразовательную деятельность по имеющим государственную аккредитацию основным общеобразовательным программам</t>
  </si>
  <si>
    <t>Субвенции бюджетам муниципальных районов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организациях,финансовое обеспечение получения дошкольного образования в частных дошкольных образовательных организациях</t>
  </si>
  <si>
    <t>Субвенции бюджетам муниципальных районов на организацию исполнения полномочий по обеспечению предоставления гражданам мер социальной поддержки</t>
  </si>
  <si>
    <t>Субвенции бюджетам муниципальных районов на обеспечение социальных выплат, пособий, компенсаций детям и семьям с детьми</t>
  </si>
  <si>
    <t>Субвенции бюджетам муниципальных районов на предоставление гражданам субсидии на оплату жилого помещения и коммунальных услуг</t>
  </si>
  <si>
    <t>Субвенции бюджетам муниципальных районов на  предоставление денежных выплат, пособий и компенсаций отдельным категориям граждан области в соответствии с федеральным и областным законодательством</t>
  </si>
  <si>
    <t>Субвенции бюджетам муниципальных районов на осуществление деятельности по образованию патронатных семей для граждан пожилого возраста и инвалидов в соответствии с Законом Калужской области "Об образовании патронатных семей для граждан пожилого возраста и инвалидов в Калужской области"</t>
  </si>
  <si>
    <t>Межбюджетные трансферты из областного бюджета - всего</t>
  </si>
  <si>
    <t xml:space="preserve">Субвенции бюджетам муниципальных районов на осуществление гос. полномочий по организации социального обслуживания в Калужской области граждан в соответствии с Федеральным законорм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соц.услуг в Калужской области" (кроме принятия решения о признании гражданина нуждающимся в социальном обслуживании,составления индивидуальной программы предоставления соц.услуг)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 </t>
  </si>
  <si>
    <t>Приложение  №12</t>
  </si>
  <si>
    <t>Субвенции бюджетам муниципальных районов на оказание социальной помощи отдельным категориям граждан, находящихся в трудной жизненной ситуации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</si>
  <si>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</si>
  <si>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 решению Районной Думы</t>
  </si>
  <si>
    <t>Прочие субсидии бюджетам муниципальных образований на организацию отдыха и оздоровление детей</t>
  </si>
  <si>
    <t>Прочие субсидии бюджетам муниципальных районов на создание условий для осуществления   присмотра и ухода за детьми в муниципальных дошкольных образовательных организациях</t>
  </si>
  <si>
    <t>Субсидии бюджетам муниципальных районов на строительство (пристрой к зданиям), реконструкцию, капитальный (текущий) ремонт и приобретение зданий (помещений) в общеобразовательных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</si>
  <si>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</si>
  <si>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софинансирование мероприятий муниципальных программ развития малого и среднего предпринимательства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</si>
  <si>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</si>
  <si>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</si>
  <si>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Субсидии бюджетам муниципальных районов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</si>
  <si>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 xml:space="preserve">Субвенции бюджетам муниципальных районов на исполнение государственных полномочий на государственную регистрацию актов гражданского состояния </t>
  </si>
  <si>
    <t>Субвенции бюджета муниципальных районов на осуществление ежемесячных денежных выплат работникам муниципальных общеобразовательных учреждений, находящихся на территории Калужской облсти и реализующих программы начального общего, основного общего, среднего общего образования</t>
  </si>
  <si>
    <t>Субвенции бюджетам муниципальных районов на выплату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бразования</t>
  </si>
  <si>
    <t>Субвенции бюджетам муниципальных районов на 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</si>
  <si>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муниципальных районов на осуществление государственных полномочий по организации и проведению мероприятий при осуществлении деятельности по обращению с животными без владельцев</t>
  </si>
  <si>
    <t>Субвенции бюджетам муниципальных районов для осуществления государственных полномочий по проведению Всероссийской переписи населени 2020 года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</si>
  <si>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по созданию условий для организации досуга и обеспечения жителей поселения услугами организаций культуры</t>
  </si>
  <si>
    <t>Прочие субсидии бюджетам муниципальных районов на повышение уровня привлекательности профессиональной деятельности в сфере архитектуры и градостроительства</t>
  </si>
  <si>
    <t>Субсидии бюджетам муниципальных районов на реализацию мероприятий федеральной целевой программы "Увековечение памяти погибших при защите Отечества на 2019-2024 годы"</t>
  </si>
  <si>
    <t xml:space="preserve">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</si>
  <si>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</si>
  <si>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Субсидии, передаваемые бюджетам муниципальных районов на ремонт, благоустройство территорий, укрепление и развитие материально-технической базы</t>
  </si>
  <si>
    <t>Прочие субсидии бюджетам муниципальных районов на обеспечение мероприятий по созданию и содержанию мест (площадок) накопления твердых коммунальных отходов</t>
  </si>
  <si>
    <t>Субсидия бюджетам муниципальных районов на государственную поддержку отрасли культуры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</si>
  <si>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</si>
  <si>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Прочие субсидии бюджетам муниципальных районов на выполнение кадастровых работ по внесению изменений в документы территориального планирования и градостроительного зонирования</t>
  </si>
  <si>
    <t xml:space="preserve">Межбюджетные трансферты из бюджетов сельских поселений </t>
  </si>
  <si>
    <t xml:space="preserve">Межбюджетные трансферты из бюджетов городских поселений </t>
  </si>
  <si>
    <t>Межбюджетные трансферты из бюджетов  поселений - всего</t>
  </si>
  <si>
    <t>Межбюджетные трансферты, передаваемые бюджетам муниципальных районов из бюджетов городских поселений на осуществление части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</si>
  <si>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</si>
  <si>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</si>
  <si>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Иные межбюджетные трансферты бюджетам субъектам РФ и муниципальных образований</t>
  </si>
  <si>
    <t>Межбюджетные трансферты, передаваемые бюджетам муниципальных районов из бюджетов поселений на осуществление части полномочий по составлению проекта бюджета сельского поселения и организации исполнения бюджета сельского поселения</t>
  </si>
  <si>
    <t>№41 от 24.12.2020</t>
  </si>
  <si>
    <t xml:space="preserve">к решению  Районной Думы </t>
  </si>
  <si>
    <t>поправка</t>
  </si>
  <si>
    <t>утверждено с учетом поправки</t>
  </si>
  <si>
    <t>Прочие субсидии бюджетам муниципальных районов на реализацию мероприятий подпрограммы "Совершенствование и развитие сети автомобильных дорог Калужской области"</t>
  </si>
  <si>
    <t>Субвенции бюджетам муниципальных районов на выполнение передаваемых полномочий субъектов Российской Федерации в части осуществления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</si>
  <si>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Дотации бюджетам бюджетной системы РФ</t>
  </si>
  <si>
    <t>Прочие дотации бюджетам муниципальных районов на стимулирование руководителей исполнительно-распорядительных органов муниципальных образований области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</si>
  <si>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</si>
  <si>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Прочие межбюджетные трансферты, передаваемые бюджетам муниципальных районов на обеспечение расходных обязательств муниципальных образований Калужской области</t>
  </si>
  <si>
    <t xml:space="preserve">Приложение №5 </t>
  </si>
  <si>
    <t>Прочие дотации бюджетам муниципальных районов за достижение показателей деятельности органов исполнительной власти субъектов Российской Федерации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</si>
  <si>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</si>
  <si>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Прочие субсидии бюджетам муниципальных районов на обеспечение финансовой устойчивости муниципальных образований Калужской области</t>
  </si>
  <si>
    <t>Прочие субсидии бюджетам муниципальных районов передаваемые из резервных фондов исполнительных органов государственной власти</t>
  </si>
  <si>
    <t>Прочие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</si>
  <si>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предоставляемые из других бюджетов бюджетной системы Российской Федерации в бюджет муниципального района"Город Киров и Кировский район" в 2021 году</t>
  </si>
  <si>
    <t>МЕЖБЮДЖЕТНЫЕ ТРАНСФЕРТЫ - ВСЕГО</t>
  </si>
  <si>
    <t>№ 99 от 24 декабря 2021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</si>
</sst>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8"/>
      <color indexed="0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MS Sans Serif"/>
      <family val="2"/>
      <charset val="204"/>
    </font>
    <font>
      <b/>
      <sz val="12"/>
      <name val="Arial Cyr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2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 applyBorder="1"/>
    <xf numFmtId="0" fontId="0" fillId="0" borderId="0" xfId="0" applyBorder="1" applyAlignment="1"/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Font="1"/>
    <xf numFmtId="4" fontId="16" fillId="0" borderId="1" xfId="0" applyNumberFormat="1" applyFont="1" applyFill="1" applyBorder="1"/>
    <xf numFmtId="0" fontId="6" fillId="0" borderId="1" xfId="2" applyFont="1" applyBorder="1" applyAlignment="1">
      <alignment horizontal="left" vertical="top" wrapText="1"/>
    </xf>
    <xf numFmtId="0" fontId="14" fillId="0" borderId="0" xfId="2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8" fillId="0" borderId="1" xfId="2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shrinkToFit="1"/>
    </xf>
    <xf numFmtId="0" fontId="6" fillId="0" borderId="1" xfId="0" applyFont="1" applyBorder="1" applyAlignment="1">
      <alignment horizontal="justify" vertical="top" wrapText="1" shrinkToFit="1"/>
    </xf>
    <xf numFmtId="0" fontId="6" fillId="0" borderId="1" xfId="0" applyNumberFormat="1" applyFont="1" applyBorder="1" applyAlignment="1">
      <alignment horizontal="justify" vertical="top" shrinkToFit="1"/>
    </xf>
    <xf numFmtId="0" fontId="6" fillId="0" borderId="1" xfId="0" applyNumberFormat="1" applyFont="1" applyBorder="1" applyAlignment="1">
      <alignment horizontal="justify" vertical="top" wrapText="1" shrinkToFi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Fill="1" applyBorder="1"/>
    <xf numFmtId="4" fontId="6" fillId="0" borderId="1" xfId="0" applyNumberFormat="1" applyFont="1" applyFill="1" applyBorder="1"/>
    <xf numFmtId="4" fontId="12" fillId="0" borderId="1" xfId="0" applyNumberFormat="1" applyFont="1" applyFill="1" applyBorder="1"/>
    <xf numFmtId="4" fontId="6" fillId="0" borderId="1" xfId="0" applyNumberFormat="1" applyFont="1" applyBorder="1"/>
    <xf numFmtId="4" fontId="11" fillId="0" borderId="1" xfId="0" applyNumberFormat="1" applyFont="1" applyBorder="1"/>
    <xf numFmtId="0" fontId="11" fillId="2" borderId="1" xfId="0" applyFont="1" applyFill="1" applyBorder="1" applyAlignment="1">
      <alignment horizontal="left" vertical="top" wrapText="1"/>
    </xf>
    <xf numFmtId="0" fontId="6" fillId="3" borderId="0" xfId="1" applyFont="1" applyFill="1" applyAlignment="1">
      <alignment horizontal="right"/>
    </xf>
    <xf numFmtId="0" fontId="6" fillId="3" borderId="0" xfId="0" applyNumberFormat="1" applyFont="1" applyFill="1" applyBorder="1" applyAlignment="1">
      <alignment horizontal="right"/>
    </xf>
    <xf numFmtId="4" fontId="3" fillId="0" borderId="0" xfId="0" applyNumberFormat="1" applyFont="1"/>
    <xf numFmtId="0" fontId="6" fillId="3" borderId="0" xfId="0" applyFont="1" applyFill="1" applyAlignment="1">
      <alignment horizontal="right"/>
    </xf>
    <xf numFmtId="4" fontId="6" fillId="3" borderId="1" xfId="0" applyNumberFormat="1" applyFont="1" applyFill="1" applyBorder="1"/>
    <xf numFmtId="0" fontId="6" fillId="3" borderId="0" xfId="0" applyFont="1" applyFill="1"/>
    <xf numFmtId="0" fontId="7" fillId="3" borderId="0" xfId="0" applyFont="1" applyFill="1"/>
    <xf numFmtId="0" fontId="17" fillId="0" borderId="1" xfId="2" applyFont="1" applyBorder="1" applyAlignment="1" applyProtection="1">
      <alignment horizontal="center" vertical="center"/>
      <protection locked="0"/>
    </xf>
    <xf numFmtId="0" fontId="17" fillId="3" borderId="1" xfId="2" applyFont="1" applyFill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3" borderId="1" xfId="2" applyFont="1" applyFill="1" applyBorder="1" applyAlignment="1" applyProtection="1">
      <alignment horizontal="center" vertical="center" wrapText="1"/>
      <protection locked="0"/>
    </xf>
    <xf numFmtId="4" fontId="12" fillId="0" borderId="1" xfId="2" applyNumberFormat="1" applyFont="1" applyFill="1" applyBorder="1" applyAlignment="1" applyProtection="1">
      <alignment horizontal="right" vertical="center"/>
      <protection locked="0"/>
    </xf>
    <xf numFmtId="4" fontId="12" fillId="0" borderId="1" xfId="0" applyNumberFormat="1" applyFont="1" applyFill="1" applyBorder="1" applyAlignment="1">
      <alignment vertical="center"/>
    </xf>
    <xf numFmtId="4" fontId="11" fillId="3" borderId="1" xfId="0" applyNumberFormat="1" applyFont="1" applyFill="1" applyBorder="1"/>
    <xf numFmtId="4" fontId="12" fillId="3" borderId="1" xfId="0" applyNumberFormat="1" applyFont="1" applyFill="1" applyBorder="1"/>
    <xf numFmtId="0" fontId="10" fillId="0" borderId="0" xfId="0" applyFont="1" applyAlignment="1">
      <alignment horizontal="center" wrapText="1"/>
    </xf>
    <xf numFmtId="0" fontId="0" fillId="0" borderId="0" xfId="0" applyAlignment="1"/>
  </cellXfs>
  <cellStyles count="3">
    <cellStyle name="Обычный" xfId="0" builtinId="0"/>
    <cellStyle name="Обычный_без учета счетов бюджета" xfId="1"/>
    <cellStyle name="Обычный_Лист1" xfId="2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workbookViewId="0">
      <selection activeCell="D3" sqref="D3"/>
    </sheetView>
  </sheetViews>
  <sheetFormatPr defaultRowHeight="12.75"/>
  <cols>
    <col min="1" max="1" width="72" style="14" customWidth="1"/>
    <col min="2" max="3" width="16" style="6" customWidth="1"/>
    <col min="4" max="4" width="16.7109375" style="40" customWidth="1"/>
    <col min="5" max="11" width="18.140625" customWidth="1"/>
  </cols>
  <sheetData>
    <row r="1" spans="1:11">
      <c r="B1" s="34"/>
      <c r="C1" s="34"/>
      <c r="D1" s="34" t="s">
        <v>65</v>
      </c>
    </row>
    <row r="2" spans="1:11">
      <c r="B2" s="34"/>
      <c r="C2" s="34"/>
      <c r="D2" s="34" t="s">
        <v>56</v>
      </c>
    </row>
    <row r="3" spans="1:11">
      <c r="B3" s="35"/>
      <c r="C3" s="35"/>
      <c r="D3" s="37" t="s">
        <v>73</v>
      </c>
    </row>
    <row r="5" spans="1:11">
      <c r="B5" s="5"/>
      <c r="C5" s="5"/>
      <c r="D5" s="37" t="s">
        <v>19</v>
      </c>
    </row>
    <row r="6" spans="1:11">
      <c r="B6" s="5"/>
      <c r="C6" s="5"/>
      <c r="D6" s="37" t="s">
        <v>22</v>
      </c>
    </row>
    <row r="7" spans="1:11">
      <c r="B7" s="5"/>
      <c r="C7" s="5"/>
      <c r="D7" s="37" t="s">
        <v>55</v>
      </c>
    </row>
    <row r="9" spans="1:11" ht="52.5" customHeight="1">
      <c r="A9" s="49" t="s">
        <v>71</v>
      </c>
      <c r="B9" s="49"/>
      <c r="C9" s="50"/>
      <c r="D9" s="50"/>
    </row>
    <row r="10" spans="1:11">
      <c r="A10" s="15"/>
      <c r="B10" s="5"/>
      <c r="C10" s="5"/>
      <c r="D10" s="37"/>
    </row>
    <row r="11" spans="1:11">
      <c r="A11" s="15"/>
      <c r="B11" s="5"/>
      <c r="C11" s="5"/>
      <c r="D11" s="37" t="s">
        <v>8</v>
      </c>
    </row>
    <row r="12" spans="1:11" s="9" customFormat="1" ht="30">
      <c r="A12" s="16" t="s">
        <v>2</v>
      </c>
      <c r="B12" s="43" t="s">
        <v>3</v>
      </c>
      <c r="C12" s="43" t="s">
        <v>57</v>
      </c>
      <c r="D12" s="44" t="s">
        <v>58</v>
      </c>
      <c r="E12" s="1"/>
      <c r="F12" s="1"/>
      <c r="G12" s="1"/>
      <c r="H12" s="1"/>
      <c r="I12" s="1"/>
      <c r="J12" s="1"/>
      <c r="K12" s="1"/>
    </row>
    <row r="13" spans="1:11" ht="15">
      <c r="A13" s="16"/>
      <c r="B13" s="41"/>
      <c r="C13" s="41"/>
      <c r="D13" s="42"/>
      <c r="E13" s="1"/>
      <c r="F13" s="1"/>
      <c r="G13" s="1"/>
      <c r="H13" s="1"/>
      <c r="I13" s="1"/>
      <c r="J13" s="1"/>
      <c r="K13" s="1"/>
    </row>
    <row r="14" spans="1:11" s="13" customFormat="1" ht="15.75">
      <c r="A14" s="17" t="s">
        <v>72</v>
      </c>
      <c r="B14" s="45">
        <f>B15+B69</f>
        <v>923719276.4799999</v>
      </c>
      <c r="C14" s="45">
        <f t="shared" ref="C14:D14" si="0">C15+C69</f>
        <v>124478640.55</v>
      </c>
      <c r="D14" s="45">
        <f t="shared" si="0"/>
        <v>1048197917.03</v>
      </c>
      <c r="E14" s="12"/>
      <c r="F14" s="12"/>
      <c r="G14" s="12"/>
      <c r="H14" s="12"/>
      <c r="I14" s="12"/>
      <c r="J14" s="12"/>
      <c r="K14" s="12"/>
    </row>
    <row r="15" spans="1:11" s="8" customFormat="1" ht="15">
      <c r="A15" s="18" t="s">
        <v>17</v>
      </c>
      <c r="B15" s="46">
        <f>B19+B41+B65+B16</f>
        <v>903463276.4799999</v>
      </c>
      <c r="C15" s="46">
        <f>C16+C19+C41+C65</f>
        <v>122901640.55</v>
      </c>
      <c r="D15" s="46">
        <f>D16+D19+D41+D65</f>
        <v>1026364917.03</v>
      </c>
    </row>
    <row r="16" spans="1:11" s="2" customFormat="1">
      <c r="A16" s="19" t="s">
        <v>61</v>
      </c>
      <c r="B16" s="28">
        <f>SUM(B17)</f>
        <v>1718640</v>
      </c>
      <c r="C16" s="28">
        <f>SUM(C17:C18)</f>
        <v>1338105</v>
      </c>
      <c r="D16" s="47">
        <f>SUM(D17:D18)</f>
        <v>3056745</v>
      </c>
    </row>
    <row r="17" spans="1:6" ht="30" customHeight="1">
      <c r="A17" s="27" t="s">
        <v>62</v>
      </c>
      <c r="B17" s="29">
        <v>1718640</v>
      </c>
      <c r="C17" s="29">
        <v>0</v>
      </c>
      <c r="D17" s="38">
        <f>B17+C17</f>
        <v>1718640</v>
      </c>
    </row>
    <row r="18" spans="1:6" ht="25.5">
      <c r="A18" s="27" t="s">
        <v>66</v>
      </c>
      <c r="B18" s="29">
        <v>0</v>
      </c>
      <c r="C18" s="29">
        <v>1338105</v>
      </c>
      <c r="D18" s="38">
        <f>B18+C18</f>
        <v>1338105</v>
      </c>
    </row>
    <row r="19" spans="1:6" s="2" customFormat="1" ht="25.5">
      <c r="A19" s="19" t="s">
        <v>1</v>
      </c>
      <c r="B19" s="28">
        <f>SUM(B20:B40)</f>
        <v>149695701.31999999</v>
      </c>
      <c r="C19" s="28">
        <f>SUM(C20:C40)</f>
        <v>80842059.939999998</v>
      </c>
      <c r="D19" s="47">
        <f>SUM(D20:D40)</f>
        <v>230537761.26000002</v>
      </c>
      <c r="F19" s="36"/>
    </row>
    <row r="20" spans="1:6" s="9" customFormat="1" ht="76.5">
      <c r="A20" s="25" t="s">
        <v>52</v>
      </c>
      <c r="B20" s="29">
        <v>7801058.6200000001</v>
      </c>
      <c r="C20" s="29">
        <v>0</v>
      </c>
      <c r="D20" s="38">
        <f t="shared" ref="D20:D30" si="1">B20+C20</f>
        <v>7801058.6200000001</v>
      </c>
    </row>
    <row r="21" spans="1:6" s="9" customFormat="1" ht="51">
      <c r="A21" s="25" t="s">
        <v>45</v>
      </c>
      <c r="B21" s="29">
        <v>3654070.46</v>
      </c>
      <c r="C21" s="29">
        <v>0</v>
      </c>
      <c r="D21" s="38">
        <f t="shared" si="1"/>
        <v>3654070.46</v>
      </c>
    </row>
    <row r="22" spans="1:6" s="9" customFormat="1" ht="38.25">
      <c r="A22" s="25" t="s">
        <v>67</v>
      </c>
      <c r="B22" s="29">
        <v>0</v>
      </c>
      <c r="C22" s="29">
        <v>4684269.97</v>
      </c>
      <c r="D22" s="38">
        <f t="shared" si="1"/>
        <v>4684269.97</v>
      </c>
    </row>
    <row r="23" spans="1:6" s="9" customFormat="1" ht="38.25">
      <c r="A23" s="21" t="s">
        <v>39</v>
      </c>
      <c r="B23" s="29">
        <v>2759601</v>
      </c>
      <c r="C23" s="29">
        <v>0</v>
      </c>
      <c r="D23" s="38">
        <f t="shared" si="1"/>
        <v>2759601</v>
      </c>
    </row>
    <row r="24" spans="1:6" s="9" customFormat="1" ht="38.25">
      <c r="A24" s="20" t="s">
        <v>41</v>
      </c>
      <c r="B24" s="29">
        <v>18036908</v>
      </c>
      <c r="C24" s="29">
        <v>0</v>
      </c>
      <c r="D24" s="38">
        <f t="shared" si="1"/>
        <v>18036908</v>
      </c>
    </row>
    <row r="25" spans="1:6" s="9" customFormat="1" ht="38.25">
      <c r="A25" s="22" t="s">
        <v>28</v>
      </c>
      <c r="B25" s="29">
        <v>2524948</v>
      </c>
      <c r="C25" s="29">
        <v>0</v>
      </c>
      <c r="D25" s="38">
        <f t="shared" si="1"/>
        <v>2524948</v>
      </c>
    </row>
    <row r="26" spans="1:6" s="9" customFormat="1" ht="25.5">
      <c r="A26" s="20" t="s">
        <v>26</v>
      </c>
      <c r="B26" s="29">
        <v>949704.21</v>
      </c>
      <c r="C26" s="29">
        <v>0</v>
      </c>
      <c r="D26" s="38">
        <f t="shared" si="1"/>
        <v>949704.21</v>
      </c>
    </row>
    <row r="27" spans="1:6" s="9" customFormat="1" ht="25.5">
      <c r="A27" s="20" t="s">
        <v>44</v>
      </c>
      <c r="B27" s="29">
        <v>4709733</v>
      </c>
      <c r="C27" s="29">
        <v>0</v>
      </c>
      <c r="D27" s="38">
        <f t="shared" si="1"/>
        <v>4709733</v>
      </c>
    </row>
    <row r="28" spans="1:6" s="9" customFormat="1" ht="76.5">
      <c r="A28" s="24" t="s">
        <v>29</v>
      </c>
      <c r="B28" s="29">
        <v>572072</v>
      </c>
      <c r="C28" s="29">
        <v>-230481.4</v>
      </c>
      <c r="D28" s="38">
        <v>341590.6</v>
      </c>
    </row>
    <row r="29" spans="1:6" s="9" customFormat="1" ht="38.25">
      <c r="A29" s="24" t="s">
        <v>30</v>
      </c>
      <c r="B29" s="29">
        <v>59157</v>
      </c>
      <c r="C29" s="29">
        <f>D29-B29</f>
        <v>0</v>
      </c>
      <c r="D29" s="38">
        <v>59157</v>
      </c>
    </row>
    <row r="30" spans="1:6" s="9" customFormat="1" ht="38.25">
      <c r="A30" s="21" t="s">
        <v>46</v>
      </c>
      <c r="B30" s="29">
        <v>1145389</v>
      </c>
      <c r="C30" s="29">
        <v>-1091929</v>
      </c>
      <c r="D30" s="38">
        <f t="shared" si="1"/>
        <v>53460</v>
      </c>
    </row>
    <row r="31" spans="1:6" s="9" customFormat="1" ht="25.5">
      <c r="A31" s="21" t="s">
        <v>27</v>
      </c>
      <c r="B31" s="29">
        <v>1124417.1000000001</v>
      </c>
      <c r="C31" s="29">
        <v>0</v>
      </c>
      <c r="D31" s="38">
        <f>B31+C31</f>
        <v>1124417.1000000001</v>
      </c>
    </row>
    <row r="32" spans="1:6" s="9" customFormat="1" ht="25.5">
      <c r="A32" s="20" t="s">
        <v>23</v>
      </c>
      <c r="B32" s="29">
        <v>2040144</v>
      </c>
      <c r="C32" s="29">
        <v>0</v>
      </c>
      <c r="D32" s="38">
        <f>B32+C32</f>
        <v>2040144</v>
      </c>
    </row>
    <row r="33" spans="1:4" s="9" customFormat="1" ht="38.25">
      <c r="A33" s="20" t="s">
        <v>38</v>
      </c>
      <c r="B33" s="29">
        <v>256698</v>
      </c>
      <c r="C33" s="29">
        <v>0</v>
      </c>
      <c r="D33" s="38">
        <f>B33+C33</f>
        <v>256698</v>
      </c>
    </row>
    <row r="34" spans="1:4" s="9" customFormat="1" ht="25.5">
      <c r="A34" s="20" t="s">
        <v>68</v>
      </c>
      <c r="B34" s="29">
        <v>0</v>
      </c>
      <c r="C34" s="29">
        <v>10591020</v>
      </c>
      <c r="D34" s="38">
        <f>B34+C34</f>
        <v>10591020</v>
      </c>
    </row>
    <row r="35" spans="1:4" s="9" customFormat="1" ht="25.5">
      <c r="A35" s="23" t="s">
        <v>42</v>
      </c>
      <c r="B35" s="29">
        <v>881538</v>
      </c>
      <c r="C35" s="29">
        <v>0</v>
      </c>
      <c r="D35" s="38">
        <f t="shared" ref="D35:D36" si="2">B35+C35</f>
        <v>881538</v>
      </c>
    </row>
    <row r="36" spans="1:4" s="9" customFormat="1" ht="38.25">
      <c r="A36" s="25" t="s">
        <v>59</v>
      </c>
      <c r="B36" s="29">
        <v>59000000</v>
      </c>
      <c r="C36" s="29">
        <v>66419694.57</v>
      </c>
      <c r="D36" s="38">
        <f t="shared" si="2"/>
        <v>125419694.56999999</v>
      </c>
    </row>
    <row r="37" spans="1:4" s="9" customFormat="1" ht="38.25">
      <c r="A37" s="20" t="s">
        <v>24</v>
      </c>
      <c r="B37" s="29">
        <v>23199905</v>
      </c>
      <c r="C37" s="29">
        <v>0</v>
      </c>
      <c r="D37" s="38">
        <f t="shared" ref="D37:D40" si="3">B37+C37</f>
        <v>23199905</v>
      </c>
    </row>
    <row r="38" spans="1:4" s="9" customFormat="1" ht="38.25">
      <c r="A38" s="20" t="s">
        <v>25</v>
      </c>
      <c r="B38" s="29">
        <v>19320000</v>
      </c>
      <c r="C38" s="29">
        <v>0</v>
      </c>
      <c r="D38" s="38">
        <f t="shared" si="3"/>
        <v>19320000</v>
      </c>
    </row>
    <row r="39" spans="1:4" s="9" customFormat="1" ht="38.25">
      <c r="A39" s="20" t="s">
        <v>43</v>
      </c>
      <c r="B39" s="29">
        <v>1660357.93</v>
      </c>
      <c r="C39" s="29">
        <v>0</v>
      </c>
      <c r="D39" s="38">
        <f t="shared" si="3"/>
        <v>1660357.93</v>
      </c>
    </row>
    <row r="40" spans="1:4" s="9" customFormat="1" ht="25.5">
      <c r="A40" s="20" t="s">
        <v>69</v>
      </c>
      <c r="B40" s="29">
        <v>0</v>
      </c>
      <c r="C40" s="29">
        <v>469485.8</v>
      </c>
      <c r="D40" s="38">
        <f t="shared" si="3"/>
        <v>469485.8</v>
      </c>
    </row>
    <row r="41" spans="1:4">
      <c r="A41" s="19" t="s">
        <v>0</v>
      </c>
      <c r="B41" s="28">
        <f>SUM(B42:B54)</f>
        <v>729962977.74000001</v>
      </c>
      <c r="C41" s="28">
        <f>SUM(C42:C54)</f>
        <v>25452722.609999999</v>
      </c>
      <c r="D41" s="47">
        <f>SUM(D42:D54)</f>
        <v>755415700.35000002</v>
      </c>
    </row>
    <row r="42" spans="1:4" ht="51">
      <c r="A42" s="26" t="s">
        <v>32</v>
      </c>
      <c r="B42" s="29">
        <v>742140</v>
      </c>
      <c r="C42" s="29">
        <v>0</v>
      </c>
      <c r="D42" s="38">
        <f t="shared" ref="D42:D53" si="4">B42+C42</f>
        <v>742140</v>
      </c>
    </row>
    <row r="43" spans="1:4" ht="51">
      <c r="A43" s="26" t="s">
        <v>16</v>
      </c>
      <c r="B43" s="29">
        <v>492612</v>
      </c>
      <c r="C43" s="29">
        <v>-2134</v>
      </c>
      <c r="D43" s="38">
        <f t="shared" si="4"/>
        <v>490478</v>
      </c>
    </row>
    <row r="44" spans="1:4" ht="25.5">
      <c r="A44" s="26" t="s">
        <v>13</v>
      </c>
      <c r="B44" s="29">
        <v>133205608</v>
      </c>
      <c r="C44" s="29">
        <v>13610645</v>
      </c>
      <c r="D44" s="38">
        <f t="shared" si="4"/>
        <v>146816253</v>
      </c>
    </row>
    <row r="45" spans="1:4" ht="51">
      <c r="A45" s="26" t="s">
        <v>33</v>
      </c>
      <c r="B45" s="29">
        <v>815051</v>
      </c>
      <c r="C45" s="29">
        <v>-312230.03999999998</v>
      </c>
      <c r="D45" s="38">
        <f t="shared" si="4"/>
        <v>502820.96</v>
      </c>
    </row>
    <row r="46" spans="1:4" ht="38.25">
      <c r="A46" s="26" t="s">
        <v>15</v>
      </c>
      <c r="B46" s="29">
        <v>122315493</v>
      </c>
      <c r="C46" s="29">
        <v>7456287</v>
      </c>
      <c r="D46" s="38">
        <f t="shared" si="4"/>
        <v>129771780</v>
      </c>
    </row>
    <row r="47" spans="1:4" ht="38.25">
      <c r="A47" s="26" t="s">
        <v>63</v>
      </c>
      <c r="B47" s="29">
        <v>5494253</v>
      </c>
      <c r="C47" s="29">
        <v>15261</v>
      </c>
      <c r="D47" s="38">
        <f t="shared" si="4"/>
        <v>5509514</v>
      </c>
    </row>
    <row r="48" spans="1:4" ht="25.5">
      <c r="A48" s="26" t="s">
        <v>6</v>
      </c>
      <c r="B48" s="29">
        <v>850555</v>
      </c>
      <c r="C48" s="29">
        <v>0</v>
      </c>
      <c r="D48" s="38">
        <f t="shared" si="4"/>
        <v>850555</v>
      </c>
    </row>
    <row r="49" spans="1:6" ht="63.75">
      <c r="A49" s="26" t="s">
        <v>11</v>
      </c>
      <c r="B49" s="29">
        <v>101582990</v>
      </c>
      <c r="C49" s="29">
        <v>1078465</v>
      </c>
      <c r="D49" s="38">
        <f t="shared" si="4"/>
        <v>102661455</v>
      </c>
    </row>
    <row r="50" spans="1:6" ht="114.75">
      <c r="A50" s="26" t="s">
        <v>10</v>
      </c>
      <c r="B50" s="29">
        <v>252662618</v>
      </c>
      <c r="C50" s="29">
        <v>0</v>
      </c>
      <c r="D50" s="38">
        <f t="shared" si="4"/>
        <v>252662618</v>
      </c>
    </row>
    <row r="51" spans="1:6" ht="25.5">
      <c r="A51" s="26" t="s">
        <v>14</v>
      </c>
      <c r="B51" s="29">
        <v>6925690</v>
      </c>
      <c r="C51" s="29">
        <v>0</v>
      </c>
      <c r="D51" s="38">
        <f t="shared" si="4"/>
        <v>6925690</v>
      </c>
    </row>
    <row r="52" spans="1:6" ht="25.5">
      <c r="A52" s="26" t="s">
        <v>20</v>
      </c>
      <c r="B52" s="29">
        <v>11415495</v>
      </c>
      <c r="C52" s="29">
        <v>-89993</v>
      </c>
      <c r="D52" s="38">
        <f t="shared" si="4"/>
        <v>11325502</v>
      </c>
    </row>
    <row r="53" spans="1:6" ht="25.5">
      <c r="A53" s="26" t="s">
        <v>31</v>
      </c>
      <c r="B53" s="29">
        <v>1560810</v>
      </c>
      <c r="C53" s="29">
        <v>0</v>
      </c>
      <c r="D53" s="38">
        <f t="shared" si="4"/>
        <v>1560810</v>
      </c>
    </row>
    <row r="54" spans="1:6" ht="25.5">
      <c r="A54" s="20" t="s">
        <v>5</v>
      </c>
      <c r="B54" s="38">
        <f>SUM(B56:B64)</f>
        <v>91899662.74000001</v>
      </c>
      <c r="C54" s="29">
        <f>SUM(C56:C64)</f>
        <v>3696421.65</v>
      </c>
      <c r="D54" s="38">
        <f>SUM(D56:D64)</f>
        <v>95596084.390000001</v>
      </c>
      <c r="E54" s="4"/>
      <c r="F54" s="4"/>
    </row>
    <row r="55" spans="1:6">
      <c r="A55" s="20" t="s">
        <v>4</v>
      </c>
      <c r="B55" s="10"/>
      <c r="C55" s="29"/>
      <c r="D55" s="38"/>
      <c r="E55" s="4"/>
      <c r="F55" s="4"/>
    </row>
    <row r="56" spans="1:6" ht="38.25">
      <c r="A56" s="26" t="s">
        <v>35</v>
      </c>
      <c r="B56" s="29">
        <v>1072775.74</v>
      </c>
      <c r="C56" s="29">
        <v>441669.65</v>
      </c>
      <c r="D56" s="38">
        <f t="shared" ref="D56" si="5">B56+C56</f>
        <v>1514445.3900000001</v>
      </c>
      <c r="E56" s="4"/>
      <c r="F56" s="4"/>
    </row>
    <row r="57" spans="1:6" ht="25.5">
      <c r="A57" s="27" t="s">
        <v>12</v>
      </c>
      <c r="B57" s="29">
        <v>12741822</v>
      </c>
      <c r="C57" s="29">
        <v>295000</v>
      </c>
      <c r="D57" s="38">
        <f t="shared" ref="D57:D68" si="6">B57+C57</f>
        <v>13036822</v>
      </c>
      <c r="E57" s="3"/>
      <c r="F57" s="3"/>
    </row>
    <row r="58" spans="1:6" ht="178.5">
      <c r="A58" s="26" t="s">
        <v>18</v>
      </c>
      <c r="B58" s="29">
        <v>25914037</v>
      </c>
      <c r="C58" s="29">
        <v>1050000</v>
      </c>
      <c r="D58" s="38">
        <f t="shared" si="6"/>
        <v>26964037</v>
      </c>
      <c r="E58" s="3"/>
      <c r="F58" s="3"/>
    </row>
    <row r="59" spans="1:6" ht="38.25">
      <c r="A59" s="26" t="s">
        <v>34</v>
      </c>
      <c r="B59" s="29">
        <v>1457375</v>
      </c>
      <c r="C59" s="29">
        <v>-140000</v>
      </c>
      <c r="D59" s="38">
        <f t="shared" si="6"/>
        <v>1317375</v>
      </c>
      <c r="E59" s="3"/>
      <c r="F59" s="3"/>
    </row>
    <row r="60" spans="1:6" ht="38.25">
      <c r="A60" s="26" t="s">
        <v>7</v>
      </c>
      <c r="B60" s="29">
        <v>48992346</v>
      </c>
      <c r="C60" s="29">
        <v>2049752</v>
      </c>
      <c r="D60" s="38">
        <f t="shared" si="6"/>
        <v>51042098</v>
      </c>
    </row>
    <row r="61" spans="1:6" s="2" customFormat="1" ht="25.5">
      <c r="A61" s="26" t="s">
        <v>36</v>
      </c>
      <c r="B61" s="29">
        <v>614330</v>
      </c>
      <c r="C61" s="29">
        <v>0</v>
      </c>
      <c r="D61" s="38">
        <f t="shared" si="6"/>
        <v>614330</v>
      </c>
    </row>
    <row r="62" spans="1:6" ht="38.25">
      <c r="A62" s="26" t="s">
        <v>9</v>
      </c>
      <c r="B62" s="29">
        <v>70686</v>
      </c>
      <c r="C62" s="29">
        <v>0</v>
      </c>
      <c r="D62" s="38">
        <f t="shared" si="6"/>
        <v>70686</v>
      </c>
    </row>
    <row r="63" spans="1:6" ht="38.25">
      <c r="A63" s="26" t="s">
        <v>21</v>
      </c>
      <c r="B63" s="29">
        <v>6955</v>
      </c>
      <c r="C63" s="29">
        <v>0</v>
      </c>
      <c r="D63" s="38">
        <f t="shared" si="6"/>
        <v>6955</v>
      </c>
    </row>
    <row r="64" spans="1:6" ht="63.75">
      <c r="A64" s="26" t="s">
        <v>60</v>
      </c>
      <c r="B64" s="29">
        <v>1029336</v>
      </c>
      <c r="C64" s="29">
        <v>0</v>
      </c>
      <c r="D64" s="38">
        <f t="shared" si="6"/>
        <v>1029336</v>
      </c>
    </row>
    <row r="65" spans="1:6" s="2" customFormat="1" ht="25.5">
      <c r="A65" s="33" t="s">
        <v>53</v>
      </c>
      <c r="B65" s="28">
        <f>SUM(B66:B67)</f>
        <v>22085957.420000002</v>
      </c>
      <c r="C65" s="28">
        <f>SUM(C66:C68)</f>
        <v>15268753</v>
      </c>
      <c r="D65" s="47">
        <f>SUM(D66:D68)</f>
        <v>37354710.420000002</v>
      </c>
      <c r="F65" s="36"/>
    </row>
    <row r="66" spans="1:6" ht="38.25">
      <c r="A66" s="26" t="s">
        <v>51</v>
      </c>
      <c r="B66" s="29">
        <v>16639560</v>
      </c>
      <c r="C66" s="29">
        <v>161423</v>
      </c>
      <c r="D66" s="38">
        <f t="shared" si="6"/>
        <v>16800983</v>
      </c>
    </row>
    <row r="67" spans="1:6" ht="38.25">
      <c r="A67" s="26" t="s">
        <v>64</v>
      </c>
      <c r="B67" s="29">
        <v>5446397.4199999999</v>
      </c>
      <c r="C67" s="29">
        <v>15064343</v>
      </c>
      <c r="D67" s="38">
        <f t="shared" si="6"/>
        <v>20510740.420000002</v>
      </c>
    </row>
    <row r="68" spans="1:6" ht="51">
      <c r="A68" s="26" t="s">
        <v>70</v>
      </c>
      <c r="B68" s="29">
        <v>0</v>
      </c>
      <c r="C68" s="29">
        <v>42987</v>
      </c>
      <c r="D68" s="38">
        <f t="shared" si="6"/>
        <v>42987</v>
      </c>
    </row>
    <row r="69" spans="1:6" s="8" customFormat="1" ht="15">
      <c r="A69" s="18" t="s">
        <v>49</v>
      </c>
      <c r="B69" s="30">
        <f>B70+B74</f>
        <v>20256000</v>
      </c>
      <c r="C69" s="30">
        <f>C70+C74</f>
        <v>1577000</v>
      </c>
      <c r="D69" s="48">
        <f>D70+D74</f>
        <v>21833000</v>
      </c>
    </row>
    <row r="70" spans="1:6" s="2" customFormat="1">
      <c r="A70" s="19" t="s">
        <v>47</v>
      </c>
      <c r="B70" s="28">
        <f>SUM(B71:B73)</f>
        <v>19371000</v>
      </c>
      <c r="C70" s="28">
        <f>SUM(C71:C73)</f>
        <v>953000</v>
      </c>
      <c r="D70" s="47">
        <f t="shared" ref="D70:D75" si="7">B70+C70</f>
        <v>20324000</v>
      </c>
    </row>
    <row r="71" spans="1:6" s="9" customFormat="1" ht="51">
      <c r="A71" s="20" t="s">
        <v>37</v>
      </c>
      <c r="B71" s="29">
        <v>16590000</v>
      </c>
      <c r="C71" s="29">
        <v>253000</v>
      </c>
      <c r="D71" s="38">
        <f t="shared" si="7"/>
        <v>16843000</v>
      </c>
    </row>
    <row r="72" spans="1:6" s="9" customFormat="1" ht="63.75">
      <c r="A72" s="27" t="s">
        <v>40</v>
      </c>
      <c r="B72" s="29">
        <v>2300000</v>
      </c>
      <c r="C72" s="29">
        <v>700000</v>
      </c>
      <c r="D72" s="38">
        <f t="shared" si="7"/>
        <v>3000000</v>
      </c>
    </row>
    <row r="73" spans="1:6" s="9" customFormat="1" ht="51">
      <c r="A73" s="11" t="s">
        <v>54</v>
      </c>
      <c r="B73" s="31">
        <v>481000</v>
      </c>
      <c r="C73" s="31">
        <v>0</v>
      </c>
      <c r="D73" s="38">
        <f t="shared" si="7"/>
        <v>481000</v>
      </c>
    </row>
    <row r="74" spans="1:6" s="9" customFormat="1">
      <c r="A74" s="19" t="s">
        <v>48</v>
      </c>
      <c r="B74" s="32">
        <f>SUM(B75)</f>
        <v>885000</v>
      </c>
      <c r="C74" s="32">
        <f>SUM(C75)</f>
        <v>624000</v>
      </c>
      <c r="D74" s="47">
        <f t="shared" si="7"/>
        <v>1509000</v>
      </c>
    </row>
    <row r="75" spans="1:6" s="9" customFormat="1" ht="51">
      <c r="A75" s="11" t="s">
        <v>50</v>
      </c>
      <c r="B75" s="31">
        <v>885000</v>
      </c>
      <c r="C75" s="31">
        <v>624000</v>
      </c>
      <c r="D75" s="38">
        <f t="shared" si="7"/>
        <v>1509000</v>
      </c>
    </row>
    <row r="76" spans="1:6">
      <c r="A76" s="15"/>
      <c r="B76" s="7"/>
      <c r="C76" s="7"/>
      <c r="D76" s="39"/>
    </row>
  </sheetData>
  <mergeCells count="1">
    <mergeCell ref="A9:D9"/>
  </mergeCells>
  <phoneticPr fontId="0" type="noConversion"/>
  <pageMargins left="0.78740157480314965" right="0.78740157480314965" top="0.19685039370078741" bottom="0.59055118110236227" header="0.51181102362204722" footer="0.51181102362204722"/>
  <pageSetup paperSize="9" scale="7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'2021'!Заголовки_для_печати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kazna</dc:creator>
  <cp:lastModifiedBy>DUMA</cp:lastModifiedBy>
  <cp:lastPrinted>2021-12-16T09:56:15Z</cp:lastPrinted>
  <dcterms:created xsi:type="dcterms:W3CDTF">2008-04-14T12:53:17Z</dcterms:created>
  <dcterms:modified xsi:type="dcterms:W3CDTF">2021-12-27T10:40:07Z</dcterms:modified>
</cp:coreProperties>
</file>