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22.32.8\общая финансы\ipata\БЮДЖЕТ\БЮДЖЕТ 2023\ГОРОД\ГОРОД документы предоставляемые одновременно с бюджетом\"/>
    </mc:Choice>
  </mc:AlternateContent>
  <bookViews>
    <workbookView xWindow="0" yWindow="0" windowWidth="28800" windowHeight="12435"/>
  </bookViews>
  <sheets>
    <sheet name="Документ" sheetId="2" r:id="rId1"/>
  </sheets>
  <calcPr calcId="152511"/>
</workbook>
</file>

<file path=xl/calcChain.xml><?xml version="1.0" encoding="utf-8"?>
<calcChain xmlns="http://schemas.openxmlformats.org/spreadsheetml/2006/main">
  <c r="S174" i="2" l="1"/>
  <c r="O174" i="2"/>
  <c r="N174" i="2"/>
  <c r="S140" i="2"/>
  <c r="O140" i="2"/>
  <c r="S141" i="2"/>
  <c r="O141" i="2"/>
  <c r="N140" i="2"/>
  <c r="N141" i="2"/>
  <c r="Q169" i="2"/>
  <c r="O169" i="2"/>
  <c r="N169" i="2"/>
  <c r="Q170" i="2"/>
  <c r="O170" i="2"/>
  <c r="N170" i="2"/>
  <c r="Q164" i="2"/>
  <c r="O164" i="2"/>
  <c r="N164" i="2"/>
  <c r="Q161" i="2"/>
  <c r="O161" i="2"/>
  <c r="N161" i="2"/>
  <c r="S152" i="2"/>
  <c r="R152" i="2"/>
  <c r="R141" i="2" s="1"/>
  <c r="R140" i="2" s="1"/>
  <c r="R174" i="2" s="1"/>
  <c r="Q152" i="2"/>
  <c r="O152" i="2"/>
  <c r="N152" i="2"/>
  <c r="S148" i="2"/>
  <c r="R148" i="2"/>
  <c r="Q148" i="2"/>
  <c r="O148" i="2"/>
  <c r="N148" i="2"/>
  <c r="Q145" i="2"/>
  <c r="O145" i="2"/>
  <c r="N145" i="2"/>
  <c r="S142" i="2"/>
  <c r="R142" i="2"/>
  <c r="Q142" i="2"/>
  <c r="O142" i="2"/>
  <c r="N142" i="2"/>
  <c r="S14" i="2"/>
  <c r="R14" i="2"/>
  <c r="Q14" i="2"/>
  <c r="O14" i="2"/>
  <c r="N14" i="2"/>
  <c r="S15" i="2"/>
  <c r="R15" i="2"/>
  <c r="O15" i="2"/>
  <c r="O84" i="2"/>
  <c r="N15" i="2"/>
  <c r="S16" i="2"/>
  <c r="R16" i="2"/>
  <c r="Q16" i="2"/>
  <c r="O16" i="2"/>
  <c r="N16" i="2"/>
  <c r="O134" i="2"/>
  <c r="N134" i="2"/>
  <c r="Q135" i="2"/>
  <c r="Q134" i="2" s="1"/>
  <c r="Q15" i="2" s="1"/>
  <c r="O135" i="2"/>
  <c r="N135" i="2"/>
  <c r="S114" i="2"/>
  <c r="R114" i="2"/>
  <c r="Q114" i="2"/>
  <c r="O114" i="2"/>
  <c r="N114" i="2"/>
  <c r="S115" i="2"/>
  <c r="R115" i="2"/>
  <c r="Q115" i="2"/>
  <c r="O115" i="2"/>
  <c r="N115" i="2"/>
  <c r="S113" i="2"/>
  <c r="R113" i="2"/>
  <c r="Q113" i="2"/>
  <c r="O113" i="2"/>
  <c r="N113" i="2"/>
  <c r="O124" i="2"/>
  <c r="N124" i="2"/>
  <c r="S125" i="2"/>
  <c r="R125" i="2"/>
  <c r="Q125" i="2"/>
  <c r="O125" i="2"/>
  <c r="N125" i="2"/>
  <c r="S121" i="2"/>
  <c r="R121" i="2"/>
  <c r="Q121" i="2"/>
  <c r="O121" i="2"/>
  <c r="N121" i="2"/>
  <c r="S116" i="2"/>
  <c r="R116" i="2"/>
  <c r="Q116" i="2"/>
  <c r="O116" i="2"/>
  <c r="N116" i="2"/>
  <c r="S106" i="2"/>
  <c r="R106" i="2"/>
  <c r="Q106" i="2"/>
  <c r="O106" i="2"/>
  <c r="N106" i="2"/>
  <c r="S110" i="2"/>
  <c r="R110" i="2"/>
  <c r="Q110" i="2"/>
  <c r="O110" i="2"/>
  <c r="N110" i="2"/>
  <c r="Q107" i="2"/>
  <c r="O107" i="2"/>
  <c r="N107" i="2"/>
  <c r="S102" i="2"/>
  <c r="S103" i="2"/>
  <c r="R102" i="2"/>
  <c r="R103" i="2"/>
  <c r="Q102" i="2"/>
  <c r="Q103" i="2"/>
  <c r="O102" i="2"/>
  <c r="O103" i="2"/>
  <c r="N102" i="2"/>
  <c r="N103" i="2"/>
  <c r="S89" i="2"/>
  <c r="R89" i="2"/>
  <c r="Q89" i="2"/>
  <c r="O89" i="2"/>
  <c r="N89" i="2"/>
  <c r="S99" i="2"/>
  <c r="R99" i="2"/>
  <c r="Q99" i="2"/>
  <c r="O99" i="2"/>
  <c r="N99" i="2"/>
  <c r="S90" i="2"/>
  <c r="R90" i="2"/>
  <c r="Q90" i="2"/>
  <c r="O90" i="2"/>
  <c r="N90" i="2"/>
  <c r="O85" i="2"/>
  <c r="S70" i="2"/>
  <c r="R70" i="2"/>
  <c r="Q70" i="2"/>
  <c r="O70" i="2"/>
  <c r="N70" i="2"/>
  <c r="S76" i="2"/>
  <c r="R76" i="2"/>
  <c r="Q76" i="2"/>
  <c r="O76" i="2"/>
  <c r="N76" i="2"/>
  <c r="S71" i="2"/>
  <c r="R71" i="2"/>
  <c r="Q71" i="2"/>
  <c r="O71" i="2"/>
  <c r="N71" i="2"/>
  <c r="S48" i="2"/>
  <c r="R48" i="2"/>
  <c r="Q48" i="2"/>
  <c r="O48" i="2"/>
  <c r="N48" i="2"/>
  <c r="S66" i="2"/>
  <c r="R66" i="2"/>
  <c r="Q66" i="2"/>
  <c r="O66" i="2"/>
  <c r="N66" i="2"/>
  <c r="S49" i="2"/>
  <c r="R49" i="2"/>
  <c r="Q49" i="2"/>
  <c r="O49" i="2"/>
  <c r="N49" i="2"/>
  <c r="S35" i="2"/>
  <c r="S36" i="2"/>
  <c r="S37" i="2"/>
  <c r="R35" i="2"/>
  <c r="R36" i="2"/>
  <c r="R37" i="2"/>
  <c r="Q35" i="2"/>
  <c r="Q36" i="2"/>
  <c r="Q37" i="2"/>
  <c r="O35" i="2"/>
  <c r="O36" i="2"/>
  <c r="O37" i="2"/>
  <c r="N35" i="2"/>
  <c r="N36" i="2"/>
  <c r="N37" i="2"/>
  <c r="S38" i="2"/>
  <c r="R38" i="2"/>
  <c r="Q38" i="2"/>
  <c r="O38" i="2"/>
  <c r="N38" i="2"/>
  <c r="S17" i="2"/>
  <c r="R17" i="2"/>
  <c r="Q17" i="2"/>
  <c r="O17" i="2"/>
  <c r="N17" i="2"/>
  <c r="Q141" i="2" l="1"/>
  <c r="Q140" i="2" s="1"/>
  <c r="Q174" i="2"/>
</calcChain>
</file>

<file path=xl/sharedStrings.xml><?xml version="1.0" encoding="utf-8"?>
<sst xmlns="http://schemas.openxmlformats.org/spreadsheetml/2006/main" count="526" uniqueCount="318">
  <si>
    <t>Коды</t>
  </si>
  <si>
    <t>Форма по ОКУД</t>
  </si>
  <si>
    <t>Дата</t>
  </si>
  <si>
    <t>09.11.2022</t>
  </si>
  <si>
    <t>Дата формирования</t>
  </si>
  <si>
    <t>Финансовый орган</t>
  </si>
  <si>
    <t>отдел финансов Кировской районной администрации (исполнительно-распорядительного органа) муниципального района "Город Киров и Кировский район"</t>
  </si>
  <si>
    <t>Глава по БК</t>
  </si>
  <si>
    <t>Наименование бюджета (публично-правового образования)</t>
  </si>
  <si>
    <t>по ОКТМО</t>
  </si>
  <si>
    <t>Единица измерения:</t>
  </si>
  <si>
    <t>по ОКЕИ</t>
  </si>
  <si>
    <t>385</t>
  </si>
  <si>
    <t>Номер
реестровой записи</t>
  </si>
  <si>
    <t>Наименование группы источников доходов бюджетов /
Наимнование источника дохода бюджета</t>
  </si>
  <si>
    <t>Классификация доходов бюджетов</t>
  </si>
  <si>
    <t>Наименование главного администратора доходов федерального бюджета</t>
  </si>
  <si>
    <t>Код строки</t>
  </si>
  <si>
    <t>Прогноз доходов бюджета на 2022 г. (текущий финансовый год)</t>
  </si>
  <si>
    <t>Оценка исполнения 2022 г. (текущий финансовый год)</t>
  </si>
  <si>
    <t xml:space="preserve">
Прогноз доходов бюджета
</t>
  </si>
  <si>
    <t>код</t>
  </si>
  <si>
    <t>наименование</t>
  </si>
  <si>
    <t>на 2023. (очередной финансовый год)</t>
  </si>
  <si>
    <t>на 2024г. (первый год планового периода)</t>
  </si>
  <si>
    <t>на 2025 г. (второй год планового периода)</t>
  </si>
  <si>
    <t>000 1 00 00000 00 0000 000</t>
  </si>
  <si>
    <t>НАЛОГОВЫЕ И НЕНАЛОГОВЫЕ ДОХОДЫ</t>
  </si>
  <si>
    <t>Управление административно-технического контроля Калужской области</t>
  </si>
  <si>
    <t xml:space="preserve"> </t>
  </si>
  <si>
    <t>Кировская районная администрация (исполнительно-распорядительный орган) муниципального района "Город Киров и Кировский район"</t>
  </si>
  <si>
    <t>000 1 01 00000 00 0000 000</t>
  </si>
  <si>
    <t>НАЛОГИ НА ПРИБЫЛЬ, ДОХОДЫ</t>
  </si>
  <si>
    <t>МЕЖРАЙОННАЯ ИФНС РОССИИ № 5 ПО КАЛУЖСКОЙ ОБЛАСТИ</t>
  </si>
  <si>
    <t>000 1 01 02000 00 0000 000</t>
  </si>
  <si>
    <t>00010102000000000000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</si>
  <si>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</si>
  <si>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227,227.1 и 228 Налогового кодекса РФ</t>
  </si>
  <si>
    <t>101010600005296140000230001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</si>
  <si>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</si>
  <si>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101010600006296140000230001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</si>
  <si>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</si>
  <si>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101010600007296140000230001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</si>
  <si>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</si>
  <si>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101010600008296140000230001</t>
  </si>
  <si>
    <t>101010600009296140000230001</t>
  </si>
  <si>
    <t xml:space="preserve">Налог на доходы  физических  лиц  с  доходов,источником которых является налоговый  агент,за исключением доходов, в  отношении  которых исчисление и уплата налога  осуществляются  в соответствии со статьями  227,  227.1  и  228 Налогового кодекса Российской Федерации      
</t>
  </si>
  <si>
    <t>182 1 01 02020 01 0000 110</t>
  </si>
  <si>
    <t>Налог на доходы физических лиц с доходов, полученных от осуществления деятельнеости физическими лицами, зарегистрированными в качестве индивидуальных поредпринимателей,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</si>
  <si>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101010600010296140000230001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</si>
  <si>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</si>
  <si>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101010600011296140000230001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</si>
  <si>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</si>
  <si>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101010600012296140000230001</t>
  </si>
  <si>
    <t>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</si>
  <si>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182 1 01 02030 01 0000 110</t>
  </si>
  <si>
    <t>Налог на доходы физических лиц с доходов, полученных физическими лицами, в соответствии со статьей 228 Налового кодкса Российской Федерации</t>
  </si>
  <si>
    <t>101010600013296140000230001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</si>
  <si>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</si>
  <si>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101010600014296140000230001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</si>
  <si>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</si>
  <si>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101010600015296140000230001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</si>
  <si>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</si>
  <si>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182 1 01 02080 01 0000 110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</si>
  <si>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</si>
  <si>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101010600016296140000230001</t>
  </si>
  <si>
    <t>101010600017296140000230001</t>
  </si>
  <si>
    <t>000 1 03 00000 00 0000 000</t>
  </si>
  <si>
    <t>НАЛОГИ НА ТОВАРЫ (РАБОТЫ, УСЛУГИ), РЕАЛИЗУЕМЫЕ НА ТЕРРИТОРИИ РОССИЙСКОЙ ФЕДЕРАЦИИ</t>
  </si>
  <si>
    <t>Управление Федерального казначейства по Калужской области</t>
  </si>
  <si>
    <t>000 1 03 02000 00 0000 000</t>
  </si>
  <si>
    <t>00010302000000000000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</si>
  <si>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</si>
  <si>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</si>
  <si>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103010600001296140000230001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</si>
  <si>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</si>
  <si>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</si>
  <si>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103010600002296140000230001</t>
  </si>
  <si>
    <t>103010600034296141010230001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</si>
  <si>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</si>
  <si>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</si>
  <si>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</si>
  <si>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103010600003296140000230001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</si>
  <si>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</si>
  <si>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</si>
  <si>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103010600004296140000230001</t>
  </si>
  <si>
    <t>000 1 05 00000 00 0000 000</t>
  </si>
  <si>
    <t>НАЛОГИ НА СОВОКУПНЫЙ ДОХОД</t>
  </si>
  <si>
    <t>000 1 05 01000 00 0000 000</t>
  </si>
  <si>
    <t>00010501000000000000</t>
  </si>
  <si>
    <t>182 1 05 01011 01 0000 110</t>
  </si>
  <si>
    <t>Налог, взимаемый с налогоплательщиков, выбравших в качестве объекта налогообложения доходы</t>
  </si>
  <si>
    <t>105010600018296140000230001</t>
  </si>
  <si>
    <t>Налог, взимаемый с налогоплательщиков, выбравших в качестве объекта налогообложения  доходы</t>
  </si>
  <si>
    <t>105010600019296140000230001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</si>
  <si>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</si>
  <si>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105010600020296140000230001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</si>
  <si>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</si>
  <si>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</si>
  <si>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</si>
  <si>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105010600021296140000230001</t>
  </si>
  <si>
    <t>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</si>
  <si>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>105010600022296140000230001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</si>
  <si>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</si>
  <si>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182 1 05 01021 01 0000 110</t>
  </si>
  <si>
    <t>105010600023296140000230001</t>
  </si>
  <si>
    <t>105010600024296140000230001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</si>
  <si>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</si>
  <si>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105010600025296140000230001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</si>
  <si>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</si>
  <si>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 (за налоговые периоды, истекшие до 1 января 2011 года)</t>
  </si>
  <si>
    <t>105010600026296140000230001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</si>
  <si>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</si>
  <si>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>182 1 05 01050 01 0000 110</t>
  </si>
  <si>
    <t>Минимальный налог,  зачисляемый в бюджеты субъектов Российской Федерации</t>
  </si>
  <si>
    <t>105010600027296140000230001</t>
  </si>
  <si>
    <t>105010600028296140000230001</t>
  </si>
  <si>
    <t>Минимальный налог, зачисляемый в бюджеты субъектов Российской Федерации (пени по соответствующему платежу)</t>
  </si>
  <si>
    <t>000 1 05 03000 00 0000 000</t>
  </si>
  <si>
    <t>00010503000000000000</t>
  </si>
  <si>
    <t>182 1 05 03010 01 0000 110</t>
  </si>
  <si>
    <t>Единый сельскохозяйственный налог</t>
  </si>
  <si>
    <t>105010600029296140000230001</t>
  </si>
  <si>
    <t>105010600030296140000230001</t>
  </si>
  <si>
    <t>Единый сельскохозяйственный налог (пени по соответствующему платежу)</t>
  </si>
  <si>
    <t>000 1 06 00000 00 0000 000</t>
  </si>
  <si>
    <t>НАЛОГИ НА ИМУЩЕСТВО</t>
  </si>
  <si>
    <t>000 1 06 01000 00 0000 000</t>
  </si>
  <si>
    <t>00010601000000000000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</si>
  <si>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</si>
  <si>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</si>
  <si>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106130600031296140000230001</t>
  </si>
  <si>
    <t>106130600032296140000230001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</si>
  <si>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</si>
  <si>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106130600033296140000230001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</si>
  <si>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</si>
  <si>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000 1 06 06000 00 0000 000</t>
  </si>
  <si>
    <t>00010606000000000000</t>
  </si>
  <si>
    <t>182 1 06 06033 13 0000 110</t>
  </si>
  <si>
    <t>Земельный налог с организаций, обладающих земельным участком, расположенным в границах городских  поселений</t>
  </si>
  <si>
    <t>106130600034296140000230001</t>
  </si>
  <si>
    <t>Земельный налог с организаций, обладающих земельным участком, расположенным в границах городских поселений</t>
  </si>
  <si>
    <t>106130600035296140000230001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</si>
  <si>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</si>
  <si>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106130600036296140000230001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</si>
  <si>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</si>
  <si>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182 1 06 06043 13 0000 110</t>
  </si>
  <si>
    <t>Земельный налог с физических лиц, обладающих земельным участком, расположенным в границах  городских  поселений</t>
  </si>
  <si>
    <t>106130600037296140000230001</t>
  </si>
  <si>
    <t>Земельный налог с физических лиц, обладающих земельным участком, расположенным в границах городских поселений</t>
  </si>
  <si>
    <t>106130600038296140000230001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</si>
  <si>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</si>
  <si>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</si>
  <si>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</si>
  <si>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000 1 09 04000 00 0000 000</t>
  </si>
  <si>
    <t>00010904000000000000</t>
  </si>
  <si>
    <t>182 1 09 04053 13 0000 110</t>
  </si>
  <si>
    <t>Земельный налог (по обязательствам, возникшим до 1 января 2006 года), мобилизуемый на территориях городских поселений</t>
  </si>
  <si>
    <t>109130600039296140000230001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</si>
  <si>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</si>
  <si>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109130600040296140000230001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</si>
  <si>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</si>
  <si>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</si>
  <si>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</si>
  <si>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000 1 11 05000 00 0000 000</t>
  </si>
  <si>
    <t>00011105000000000000</t>
  </si>
  <si>
    <t>001 1 11 05013 13 0000 120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</si>
  <si>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</si>
  <si>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111130600001296141010230001</t>
  </si>
  <si>
    <t>001 1 11 05025 13 0000 120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</si>
  <si>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</si>
  <si>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111130600002296141010230001</t>
  </si>
  <si>
    <t>001 1 11 05035 13 0000 120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</si>
  <si>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</si>
  <si>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111130600003296141010230001</t>
  </si>
  <si>
    <t>001 1 11 05075 13 0000 120</t>
  </si>
  <si>
    <t>Доходы от сдачи в аренду имущества, составляющего казну городских поселений (за исключением земельных участков)</t>
  </si>
  <si>
    <t>111130600004296141010230001</t>
  </si>
  <si>
    <t>000 1 11 09000 00 0000 000</t>
  </si>
  <si>
    <t>00011109000000000000</t>
  </si>
  <si>
    <t>001 1 11 09045 13 0000 120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</si>
  <si>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</si>
  <si>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111130600005296141010230001</t>
  </si>
  <si>
    <t>000 1 13 00000 00 0000 000</t>
  </si>
  <si>
    <t>ДОХОДЫ ОТ ОКАЗАНИЯ ПЛАТНЫХ УСЛУГ И КОМПЕНСАЦИИ ЗАТРАТ ГОСУДАРСТВА</t>
  </si>
  <si>
    <t>000 1 13 02000 00 0000 000</t>
  </si>
  <si>
    <t>00011302000000000000</t>
  </si>
  <si>
    <t>001 1 13 02995 13 0000 130</t>
  </si>
  <si>
    <t>Прочие доходы от компенсации затрат бюджетов городских поселений</t>
  </si>
  <si>
    <t>113130600006296141010230001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</si>
  <si>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</si>
  <si>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</si>
  <si>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</si>
  <si>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</si>
  <si>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</si>
  <si>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</si>
  <si>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114130600007296141010230001</t>
  </si>
  <si>
    <t>000 1 14 06000 00 0000 000</t>
  </si>
  <si>
    <t>00011406000000000000</t>
  </si>
  <si>
    <t>001 1 14 06013 13 0000 430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</si>
  <si>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</si>
  <si>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114130600008296141010230001</t>
  </si>
  <si>
    <t>000 1 16 00000 00 0000 000</t>
  </si>
  <si>
    <t>ШТРАФЫ, САНКЦИИ, ВОЗМЕЩЕНИЕ УЩЕРБА</t>
  </si>
  <si>
    <t>000 1 16 02000 00 0000 000</t>
  </si>
  <si>
    <t>00011602000000000000</t>
  </si>
  <si>
    <t>001 1 16 02020 02 0000 140</t>
  </si>
  <si>
    <t>00111602020020000140</t>
  </si>
  <si>
    <t>116020600009296141010230001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</si>
  <si>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</si>
  <si>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756 1 16 02020 02 0000 140</t>
  </si>
  <si>
    <t>116020600042296140000230001</t>
  </si>
  <si>
    <t>000 1 16 07000 00 0000 000</t>
  </si>
  <si>
    <t>00011607000000000000</t>
  </si>
  <si>
    <t>001 1 16 07090 13 0000 140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</si>
  <si>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</si>
  <si>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116130600010296141010230001</t>
  </si>
  <si>
    <t>000 1 16 10000 00 0000 000</t>
  </si>
  <si>
    <t>00011610000000000000</t>
  </si>
  <si>
    <t>001 1 16 10032 13 0000 140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</si>
  <si>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</si>
  <si>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116130600011296141010230001</t>
  </si>
  <si>
    <t>001 1 16 10061 13 0000 140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</si>
  <si>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</t>
  </si>
  <si>
    <t>116130600012296141010230001</t>
  </si>
  <si>
    <t>001 1 16 10123 01 0000 140</t>
  </si>
  <si>
    <t>00111610123010000140</t>
  </si>
  <si>
    <t>116010600013296141010230001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</si>
  <si>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</si>
  <si>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</si>
  <si>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</si>
  <si>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116010600041296140000230001</t>
  </si>
  <si>
    <t>000 1 17 00000 00 0000 000</t>
  </si>
  <si>
    <t>ПРОЧИЕ НЕНАЛОГОВЫЕ ДОХОДЫ</t>
  </si>
  <si>
    <t>000 1 17 15000 00 0000 000</t>
  </si>
  <si>
    <t>00011715000000000000</t>
  </si>
  <si>
    <t>001 1 17 15030 13 0000 150</t>
  </si>
  <si>
    <t>00111715030130000150</t>
  </si>
  <si>
    <t>117130600014296141010230001</t>
  </si>
  <si>
    <t>Инициативные платежи, зачисляемые в бюджеты городских поселений на стимулирование муниципальных образований Калужской области, участвующих в конкурсе "Лучшая муниципальная практика развития территорий территориального общественного самоуправления"</t>
  </si>
  <si>
    <t>117130600015296141010230001</t>
  </si>
  <si>
    <t>Инициативные платежи, зачисляемые в бюджет городского поселения, от индивидуальных предпринимателей и юридических лиц, уплачиваемые на добровольной основе, в целях реализации проектов развития общественной инфраструктуры муниципальных образований, основанных на местных инициативах</t>
  </si>
  <si>
    <t>117130600016296141010230001</t>
  </si>
  <si>
    <t>Инициативные платежи, зачисляемые в бюджет городского поселения, от граждан, уплачиваемые на добровольной основе, в целях реализации проектов развития общественной инфраструктуры муниципальных образований, основанных на местных инициативах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</si>
  <si>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</si>
  <si>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</si>
  <si>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</si>
  <si>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</si>
  <si>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000 2 02 15000 00 0000 000</t>
  </si>
  <si>
    <t>00020215000000000000</t>
  </si>
  <si>
    <t>001 2 02 15001 13 0000 150</t>
  </si>
  <si>
    <t>Дотации бюджетам городских поселений на выравнивание бюджетной обеспеченности</t>
  </si>
  <si>
    <t>202130600017296141010230001</t>
  </si>
  <si>
    <t>000 2 02 20000 00 0000 000</t>
  </si>
  <si>
    <t>00020220000000000000</t>
  </si>
  <si>
    <t>001 2 02 20299 13 0000 150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</si>
  <si>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</t>
  </si>
  <si>
    <t>202130600018296141010230001</t>
  </si>
  <si>
    <t>000 2 02 25000 00 0000 000</t>
  </si>
  <si>
    <t>00020225000000000000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</si>
  <si>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</si>
  <si>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202130600019296141010230001</t>
  </si>
  <si>
    <t>202130600020296141010230001</t>
  </si>
  <si>
    <t>000 2 02 29000 00 0000 000</t>
  </si>
  <si>
    <t>00020229000000000000</t>
  </si>
  <si>
    <t>001 2 02 29999 13 0000 150</t>
  </si>
  <si>
    <t>Прочие субсидии бюджетам городских поселений</t>
  </si>
  <si>
    <t>202130600021296141010230001</t>
  </si>
  <si>
    <t>Прочие 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</si>
  <si>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202130600022296141010230001</t>
  </si>
  <si>
    <t>Прочие субсидии бюджетам городских поселений на выполнение кадастровых работ по внесению изменений в документы территориального планирования и градостроительного зонирования</t>
  </si>
  <si>
    <t>202130600023296141010230001</t>
  </si>
  <si>
    <t>Прочие субсидии бюджетам городских поселений на реализацию инициативных проектов</t>
  </si>
  <si>
    <t>202130600024296141010230001</t>
  </si>
  <si>
    <t>Прочие субсидии бюджетам городских поселений на обеспечение финансовой устойчивости муниципальных образований Калужской области</t>
  </si>
  <si>
    <t>202130600025296141010230001</t>
  </si>
  <si>
    <t>Прочие субсидии бюджетам городских поселений на реализацию мероприятий подпрограммы "Совершенствование и развитие сети автомобильных дорог Калужской области"</t>
  </si>
  <si>
    <t>202130600026296141010230001</t>
  </si>
  <si>
    <t>Прочие субсидии бюджетам городских поселений на мероприятия, направленные на энергосбережение и повышение энергоэффективности в Калужской области</t>
  </si>
  <si>
    <t>202130600027296141010230001</t>
  </si>
  <si>
    <t>Прочие субсидии бюджетам городских поселений на строительство сетей инженерно-технического обеспечения и автомобильных дорог к земельным участкам, предоставленным гражданам, имеющим трех и более детей, в соответствии с Законом Калужской области "О случаях и порядке бесплатного предоставления в Калужской области земельных участков гражданам, имеющим трех и более детей"</t>
  </si>
  <si>
    <t>000 2 02 45000 00 0000 000</t>
  </si>
  <si>
    <t>00020245000000000000</t>
  </si>
  <si>
    <t>001 2 02 45424 13 0000 150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</si>
  <si>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</si>
  <si>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202130600028296141010230001</t>
  </si>
  <si>
    <t>000 2 02 49000 00 0000 000</t>
  </si>
  <si>
    <t>00020249000000000000</t>
  </si>
  <si>
    <t>001 2 02 49999 13 0000 150</t>
  </si>
  <si>
    <t>Прочие межбюджетные трансферты, передаваемые бюджетам городских поселений</t>
  </si>
  <si>
    <t>202130600029296141010230001</t>
  </si>
  <si>
    <t>Прочие межбюджетные трансферты, передаваемые бюджетам городских поселений на поощрение муниципальных образований Калужской области - победителей регионального этапа Всероссийского конкурса "Лучшая муниципальная практика"</t>
  </si>
  <si>
    <t>202130600030296141010230001</t>
  </si>
  <si>
    <t>Прочие межбюджетные трансферты, передаваемые бюджетам городских поселений на поощрение муниципальных образований Калужской области, участвующих в конкурсе "Лучшая муниципальная практика развития территорий территориального общественного самоуправления"</t>
  </si>
  <si>
    <t>202130600031296141010230001</t>
  </si>
  <si>
    <t>Прочие межбюджетные трансферты, передаваемые бюджетам городских поселений на финансовое обеспечение расходных обязательств муниципальных образований Калужской области за счет иным образом зарезервированных в составе утвержденных бюджетных ассигнований областного бюджета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</si>
  <si>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</si>
  <si>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</si>
  <si>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000 2 19 60000 00 0000 000</t>
  </si>
  <si>
    <t>00021960000000000000</t>
  </si>
  <si>
    <t>001 2 19 60010 13 0000 150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</si>
  <si>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</si>
  <si>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219130600032296141010230001</t>
  </si>
  <si>
    <t>219130600033296141010230001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</si>
  <si>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 (Возврат остатков субсидий прошлых лет на обеспечение финансовой устойчиваости муниципальных образований Калужской области)</t>
  </si>
  <si>
    <t>Итого</t>
  </si>
  <si>
    <t>Руководитель</t>
  </si>
  <si>
    <t>(уполномоченное лицо)</t>
  </si>
  <si>
    <t>(должность)</t>
  </si>
  <si>
    <t>(подпись)</t>
  </si>
  <si>
    <t>(расшифровка подписи)</t>
  </si>
  <si>
    <t xml:space="preserve">"______"    ____________________________    20____   </t>
  </si>
  <si>
    <t xml:space="preserve">"Реестр источников доходов
бюджета муниципального образования ""Городской поселение ""Город Киров""
на 2023 год и плановый период 2024 и 2025 годов"                  
</t>
  </si>
  <si>
    <t>ГП "Город Киров"</t>
  </si>
  <si>
    <t>Кассовые поступления в текущем финансовом году (на 1 ноября 2022 г.)</t>
  </si>
  <si>
    <t xml:space="preserve">руб </t>
  </si>
  <si>
    <t>001 2 02 25000 13 0000 150</t>
  </si>
  <si>
    <t xml:space="preserve">Субсидии бюджетам городских поселений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</si>
</sst>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36">
    <xf numFmtId="0" fontId="0" fillId="0" borderId="0"/>
    <xf numFmtId="0" fontId="1" fillId="0" borderId="3">
      <alignment horizontal="center" vertical="center" wrapText="1"/>
    </xf>
    <xf numFmtId="0" fontId="2" fillId="0" borderId="3"/>
    <xf numFmtId="0" fontId="3" fillId="0" borderId="3">
      <alignment horizontal="center"/>
    </xf>
    <xf numFmtId="0" fontId="3" fillId="0" borderId="4">
      <alignment horizontal="center" vertical="center" wrapText="1"/>
    </xf>
    <xf numFmtId="0" fontId="3" fillId="0" borderId="3">
      <alignment horizontal="right"/>
    </xf>
    <xf numFmtId="0" fontId="3" fillId="0" borderId="5">
      <alignment horizontal="center"/>
    </xf>
    <xf numFmtId="0" fontId="3" fillId="0" borderId="3">
      <alignment horizontal="right" wrapText="1"/>
    </xf>
    <xf numFmtId="14" fontId="3" fillId="0" borderId="6">
      <alignment horizontal="center"/>
    </xf>
    <xf numFmtId="0" fontId="3" fillId="0" borderId="3">
      <alignment horizontal="center" vertical="center" wrapText="1"/>
    </xf>
    <xf numFmtId="49" fontId="3" fillId="0" borderId="3">
      <alignment horizontal="left" wrapText="1"/>
    </xf>
    <xf numFmtId="0" fontId="3" fillId="0" borderId="7">
      <alignment horizontal="left" vertical="center" wrapText="1"/>
    </xf>
    <xf numFmtId="0" fontId="3" fillId="0" borderId="6">
      <alignment horizontal="center" wrapText="1"/>
    </xf>
    <xf numFmtId="0" fontId="3" fillId="0" borderId="8">
      <alignment horizontal="left" vertical="center" wrapText="1"/>
    </xf>
    <xf numFmtId="49" fontId="3" fillId="2" borderId="3">
      <alignment horizontal="left"/>
    </xf>
    <xf numFmtId="0" fontId="3" fillId="2" borderId="3">
      <alignment wrapText="1"/>
    </xf>
    <xf numFmtId="49" fontId="3" fillId="2" borderId="3">
      <alignment horizontal="left" wrapText="1"/>
    </xf>
    <xf numFmtId="0" fontId="3" fillId="2" borderId="9">
      <alignment horizontal="center"/>
    </xf>
    <xf numFmtId="0" fontId="3" fillId="0" borderId="9">
      <alignment vertical="center" wrapText="1"/>
    </xf>
    <xf numFmtId="49" fontId="3" fillId="0" borderId="9"/>
    <xf numFmtId="0" fontId="3" fillId="0" borderId="9">
      <alignment horizontal="right" wrapText="1"/>
    </xf>
    <xf numFmtId="49" fontId="3" fillId="0" borderId="10">
      <alignment horizontal="center"/>
    </xf>
    <xf numFmtId="0" fontId="3" fillId="0" borderId="3"/>
    <xf numFmtId="0" fontId="3" fillId="0" borderId="3">
      <alignment vertical="center"/>
    </xf>
    <xf numFmtId="49" fontId="4" fillId="0" borderId="3">
      <alignment vertical="center"/>
    </xf>
    <xf numFmtId="49" fontId="4" fillId="0" borderId="3">
      <alignment horizontal="center" vertical="center"/>
    </xf>
    <xf numFmtId="0" fontId="4" fillId="0" borderId="3">
      <alignment horizontal="center" vertical="center"/>
    </xf>
    <xf numFmtId="0" fontId="4" fillId="0" borderId="11">
      <alignment horizontal="center" vertical="center" wrapText="1"/>
    </xf>
    <xf numFmtId="0" fontId="3" fillId="0" borderId="11">
      <alignment horizontal="center" vertical="center" wrapText="1"/>
    </xf>
    <xf numFmtId="1" fontId="3" fillId="0" borderId="12">
      <alignment horizontal="center" vertical="center" shrinkToFit="1"/>
    </xf>
    <xf numFmtId="49" fontId="3" fillId="0" borderId="12">
      <alignment horizontal="left" vertical="center" wrapText="1"/>
    </xf>
    <xf numFmtId="1" fontId="4" fillId="0" borderId="12">
      <alignment horizontal="center" vertical="center" shrinkToFit="1"/>
    </xf>
    <xf numFmtId="49" fontId="4" fillId="0" borderId="12">
      <alignment vertical="center" wrapText="1"/>
    </xf>
    <xf numFmtId="4" fontId="4" fillId="0" borderId="12">
      <alignment horizontal="right" vertical="center" shrinkToFit="1"/>
    </xf>
    <xf numFmtId="0" fontId="5" fillId="0" borderId="3"/>
    <xf numFmtId="1" fontId="3" fillId="0" borderId="4">
      <alignment horizontal="center" vertical="center" shrinkToFit="1"/>
    </xf>
    <xf numFmtId="49" fontId="3" fillId="0" borderId="4">
      <alignment horizontal="left" vertical="center" wrapText="1"/>
    </xf>
    <xf numFmtId="49" fontId="3" fillId="0" borderId="4">
      <alignment vertical="center" wrapText="1"/>
    </xf>
    <xf numFmtId="4" fontId="3" fillId="0" borderId="4">
      <alignment horizontal="right" vertical="center" shrinkToFit="1"/>
    </xf>
    <xf numFmtId="0" fontId="3" fillId="0" borderId="9">
      <alignment horizontal="right"/>
    </xf>
    <xf numFmtId="0" fontId="4" fillId="0" borderId="9">
      <alignment horizontal="right"/>
    </xf>
    <xf numFmtId="0" fontId="4" fillId="0" borderId="11">
      <alignment horizontal="right" vertical="center"/>
    </xf>
    <xf numFmtId="4" fontId="4" fillId="0" borderId="11">
      <alignment horizontal="right" vertical="center" shrinkToFit="1"/>
    </xf>
    <xf numFmtId="0" fontId="3" fillId="0" borderId="3">
      <alignment horizontal="left"/>
    </xf>
    <xf numFmtId="49" fontId="3" fillId="0" borderId="7">
      <alignment horizontal="center" vertical="center" wrapText="1"/>
    </xf>
    <xf numFmtId="164" fontId="3" fillId="0" borderId="7">
      <alignment horizontal="center" vertical="center" wrapText="1"/>
    </xf>
    <xf numFmtId="49" fontId="3" fillId="0" borderId="3"/>
    <xf numFmtId="0" fontId="3" fillId="0" borderId="3">
      <alignment horizontal="left" vertical="top"/>
    </xf>
    <xf numFmtId="49" fontId="3" fillId="0" borderId="3">
      <alignment horizontal="center" vertical="center"/>
    </xf>
    <xf numFmtId="0" fontId="3" fillId="0" borderId="9">
      <alignment horizontal="center" vertical="center" wrapText="1"/>
    </xf>
    <xf numFmtId="49" fontId="3" fillId="0" borderId="9">
      <alignment horizontal="center" vertical="center" wrapText="1"/>
    </xf>
    <xf numFmtId="49" fontId="3" fillId="0" borderId="3">
      <alignment horizontal="center"/>
    </xf>
    <xf numFmtId="164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8" fillId="0" borderId="0"/>
    <xf numFmtId="0" fontId="8" fillId="0" borderId="0"/>
    <xf numFmtId="0" fontId="8" fillId="0" borderId="0"/>
    <xf numFmtId="0" fontId="6" fillId="0" borderId="3"/>
    <xf numFmtId="0" fontId="6" fillId="0" borderId="3"/>
    <xf numFmtId="0" fontId="7" fillId="3" borderId="3"/>
    <xf numFmtId="0" fontId="6" fillId="0" borderId="3"/>
    <xf numFmtId="49" fontId="3" fillId="0" borderId="7">
      <alignment horizontal="center" vertical="center"/>
    </xf>
    <xf numFmtId="49" fontId="3" fillId="0" borderId="12">
      <alignment vertical="center" wrapText="1"/>
    </xf>
    <xf numFmtId="4" fontId="3" fillId="0" borderId="12">
      <alignment horizontal="right" vertical="center" shrinkToFit="1"/>
    </xf>
    <xf numFmtId="0" fontId="3" fillId="0" borderId="6">
      <alignment horizontal="center"/>
    </xf>
    <xf numFmtId="0" fontId="8" fillId="0" borderId="3"/>
    <xf numFmtId="0" fontId="14" fillId="0" borderId="4">
      <alignment horizontal="center" vertical="center" wrapText="1"/>
    </xf>
    <xf numFmtId="0" fontId="8" fillId="0" borderId="3"/>
    <xf numFmtId="49" fontId="14" fillId="0" borderId="4">
      <alignment horizontal="left" vertical="center" wrapText="1"/>
    </xf>
    <xf numFmtId="0" fontId="12" fillId="0" borderId="3">
      <alignment horizontal="center" vertical="center" wrapText="1"/>
    </xf>
    <xf numFmtId="0" fontId="14" fillId="0" borderId="3">
      <alignment horizontal="left" vertical="top"/>
    </xf>
    <xf numFmtId="0" fontId="14" fillId="0" borderId="3">
      <alignment horizontal="right"/>
    </xf>
    <xf numFmtId="0" fontId="8" fillId="0" borderId="3"/>
    <xf numFmtId="0" fontId="13" fillId="0" borderId="3"/>
    <xf numFmtId="49" fontId="14" fillId="2" borderId="3">
      <alignment horizontal="left"/>
    </xf>
    <xf numFmtId="0" fontId="14" fillId="0" borderId="3">
      <alignment horizontal="left"/>
    </xf>
    <xf numFmtId="0" fontId="14" fillId="0" borderId="3">
      <alignment horizontal="right" wrapText="1"/>
    </xf>
    <xf numFmtId="0" fontId="14" fillId="3" borderId="3"/>
    <xf numFmtId="1" fontId="11" fillId="0" borderId="12">
      <alignment horizontal="center" vertical="center" shrinkToFit="1"/>
    </xf>
    <xf numFmtId="0" fontId="14" fillId="0" borderId="6">
      <alignment horizontal="center" wrapText="1"/>
    </xf>
    <xf numFmtId="0" fontId="11" fillId="0" borderId="11">
      <alignment horizontal="right" vertical="center"/>
    </xf>
    <xf numFmtId="49" fontId="14" fillId="0" borderId="3">
      <alignment horizontal="center" vertical="center" wrapText="1"/>
    </xf>
    <xf numFmtId="4" fontId="11" fillId="0" borderId="11">
      <alignment horizontal="right" vertical="center" shrinkToFit="1"/>
    </xf>
    <xf numFmtId="49" fontId="14" fillId="0" borderId="7">
      <alignment horizontal="center" vertical="center" wrapText="1"/>
    </xf>
    <xf numFmtId="1" fontId="14" fillId="0" borderId="12">
      <alignment horizontal="center" vertical="center" shrinkToFit="1"/>
    </xf>
    <xf numFmtId="0" fontId="13" fillId="0" borderId="3"/>
    <xf numFmtId="0" fontId="14" fillId="0" borderId="3"/>
    <xf numFmtId="0" fontId="14" fillId="0" borderId="7">
      <alignment horizontal="left" vertical="center" wrapText="1"/>
    </xf>
    <xf numFmtId="0" fontId="15" fillId="0" borderId="3"/>
    <xf numFmtId="0" fontId="14" fillId="0" borderId="3">
      <alignment horizontal="center"/>
    </xf>
    <xf numFmtId="0" fontId="11" fillId="0" borderId="3">
      <alignment horizontal="center" vertical="center"/>
    </xf>
    <xf numFmtId="0" fontId="14" fillId="0" borderId="9">
      <alignment horizontal="right"/>
    </xf>
    <xf numFmtId="0" fontId="14" fillId="0" borderId="3">
      <alignment vertical="center"/>
    </xf>
    <xf numFmtId="4" fontId="11" fillId="0" borderId="12">
      <alignment horizontal="right" vertical="center" shrinkToFit="1"/>
    </xf>
    <xf numFmtId="0" fontId="13" fillId="0" borderId="3"/>
    <xf numFmtId="49" fontId="14" fillId="0" borderId="9">
      <alignment horizontal="center" vertical="center" wrapText="1"/>
    </xf>
    <xf numFmtId="49" fontId="14" fillId="0" borderId="10">
      <alignment horizontal="center"/>
    </xf>
    <xf numFmtId="0" fontId="14" fillId="0" borderId="11">
      <alignment horizontal="center" vertical="center" wrapText="1"/>
    </xf>
    <xf numFmtId="0" fontId="14" fillId="0" borderId="8">
      <alignment horizontal="left" vertical="center" wrapText="1"/>
    </xf>
    <xf numFmtId="0" fontId="14" fillId="0" borderId="9">
      <alignment vertical="center" wrapText="1"/>
    </xf>
    <xf numFmtId="49" fontId="14" fillId="0" borderId="3"/>
    <xf numFmtId="1" fontId="14" fillId="0" borderId="4">
      <alignment horizontal="center" vertical="center" shrinkToFit="1"/>
    </xf>
    <xf numFmtId="0" fontId="14" fillId="2" borderId="3">
      <alignment wrapText="1"/>
    </xf>
    <xf numFmtId="14" fontId="14" fillId="0" borderId="6">
      <alignment horizontal="center"/>
    </xf>
    <xf numFmtId="49" fontId="14" fillId="0" borderId="12">
      <alignment horizontal="left" vertical="center" wrapText="1"/>
    </xf>
    <xf numFmtId="0" fontId="14" fillId="0" borderId="5">
      <alignment horizontal="center"/>
    </xf>
    <xf numFmtId="0" fontId="11" fillId="0" borderId="9">
      <alignment horizontal="right"/>
    </xf>
    <xf numFmtId="0" fontId="14" fillId="0" borderId="9">
      <alignment horizontal="right" wrapText="1"/>
    </xf>
    <xf numFmtId="164" fontId="14" fillId="0" borderId="7">
      <alignment horizontal="center" vertical="center" wrapText="1"/>
    </xf>
    <xf numFmtId="49" fontId="11" fillId="0" borderId="3">
      <alignment horizontal="center" vertical="center"/>
    </xf>
    <xf numFmtId="0" fontId="14" fillId="0" borderId="3">
      <alignment horizontal="center" vertical="center" wrapText="1"/>
    </xf>
    <xf numFmtId="49" fontId="11" fillId="0" borderId="12">
      <alignment vertical="center" wrapText="1"/>
    </xf>
    <xf numFmtId="49" fontId="11" fillId="0" borderId="3">
      <alignment vertical="center"/>
    </xf>
    <xf numFmtId="49" fontId="14" fillId="2" borderId="3">
      <alignment horizontal="left" wrapText="1"/>
    </xf>
    <xf numFmtId="49" fontId="14" fillId="0" borderId="9"/>
    <xf numFmtId="0" fontId="8" fillId="0" borderId="3"/>
    <xf numFmtId="0" fontId="8" fillId="0" borderId="3"/>
    <xf numFmtId="0" fontId="8" fillId="0" borderId="3"/>
    <xf numFmtId="0" fontId="2" fillId="0" borderId="3"/>
    <xf numFmtId="0" fontId="2" fillId="0" borderId="3"/>
    <xf numFmtId="0" fontId="3" fillId="3" borderId="3"/>
    <xf numFmtId="0" fontId="2" fillId="0" borderId="3"/>
    <xf numFmtId="49" fontId="14" fillId="0" borderId="4">
      <alignment vertical="center" wrapText="1"/>
    </xf>
    <xf numFmtId="49" fontId="14" fillId="0" borderId="3">
      <alignment horizontal="center" vertical="center"/>
    </xf>
    <xf numFmtId="164" fontId="14" fillId="0" borderId="3">
      <alignment horizontal="center" vertical="center" wrapText="1"/>
    </xf>
    <xf numFmtId="49" fontId="14" fillId="0" borderId="3">
      <alignment horizontal="center"/>
    </xf>
    <xf numFmtId="0" fontId="14" fillId="0" borderId="9">
      <alignment horizontal="center" vertical="center" wrapText="1"/>
    </xf>
    <xf numFmtId="4" fontId="14" fillId="0" borderId="4">
      <alignment horizontal="right" vertical="center" shrinkToFit="1"/>
    </xf>
    <xf numFmtId="0" fontId="11" fillId="0" borderId="11">
      <alignment horizontal="center" vertical="center" wrapText="1"/>
    </xf>
    <xf numFmtId="0" fontId="14" fillId="2" borderId="9">
      <alignment horizontal="center"/>
    </xf>
    <xf numFmtId="49" fontId="14" fillId="0" borderId="3">
      <alignment horizontal="left" wrapText="1"/>
    </xf>
    <xf numFmtId="0" fontId="13" fillId="0" borderId="3"/>
    <xf numFmtId="49" fontId="14" fillId="0" borderId="7">
      <alignment horizontal="center" vertical="center"/>
    </xf>
    <xf numFmtId="49" fontId="14" fillId="0" borderId="12">
      <alignment vertical="center" wrapText="1"/>
    </xf>
    <xf numFmtId="4" fontId="14" fillId="0" borderId="12">
      <alignment horizontal="right" vertical="center" shrinkToFit="1"/>
    </xf>
    <xf numFmtId="0" fontId="14" fillId="0" borderId="6">
      <alignment horizontal="center"/>
    </xf>
  </cellStyleXfs>
  <cellXfs count="86">
    <xf numFmtId="0" fontId="0" fillId="0" borderId="0" xfId="0"/>
    <xf numFmtId="0" fontId="0" fillId="0" borderId="0" xfId="0" applyProtection="1">
      <protection locked="0"/>
    </xf>
    <xf numFmtId="0" fontId="2" fillId="0" borderId="3" xfId="2" applyNumberFormat="1" applyProtection="1"/>
    <xf numFmtId="0" fontId="3" fillId="0" borderId="3" xfId="3" applyNumberFormat="1" applyProtection="1">
      <alignment horizontal="center"/>
    </xf>
    <xf numFmtId="0" fontId="3" fillId="0" borderId="4" xfId="4" applyNumberFormat="1" applyProtection="1">
      <alignment horizontal="center" vertical="center" wrapText="1"/>
    </xf>
    <xf numFmtId="0" fontId="3" fillId="0" borderId="3" xfId="5" applyNumberFormat="1" applyProtection="1">
      <alignment horizontal="right"/>
    </xf>
    <xf numFmtId="0" fontId="3" fillId="0" borderId="5" xfId="6" applyNumberFormat="1" applyProtection="1">
      <alignment horizontal="center"/>
    </xf>
    <xf numFmtId="0" fontId="3" fillId="0" borderId="3" xfId="7" applyNumberFormat="1" applyProtection="1">
      <alignment horizontal="right" wrapText="1"/>
    </xf>
    <xf numFmtId="14" fontId="3" fillId="0" borderId="6" xfId="8" applyNumberFormat="1" applyProtection="1">
      <alignment horizontal="center"/>
    </xf>
    <xf numFmtId="0" fontId="3" fillId="0" borderId="3" xfId="9" applyNumberFormat="1" applyProtection="1">
      <alignment horizontal="center" vertical="center" wrapText="1"/>
    </xf>
    <xf numFmtId="0" fontId="3" fillId="0" borderId="6" xfId="12" applyNumberFormat="1" applyProtection="1">
      <alignment horizontal="center" wrapText="1"/>
    </xf>
    <xf numFmtId="0" fontId="3" fillId="2" borderId="3" xfId="15" applyNumberFormat="1" applyProtection="1">
      <alignment wrapText="1"/>
    </xf>
    <xf numFmtId="49" fontId="3" fillId="2" borderId="3" xfId="16" applyNumberFormat="1" applyProtection="1">
      <alignment horizontal="left" wrapText="1"/>
    </xf>
    <xf numFmtId="0" fontId="3" fillId="0" borderId="9" xfId="18" applyNumberFormat="1" applyProtection="1">
      <alignment vertical="center" wrapText="1"/>
    </xf>
    <xf numFmtId="49" fontId="3" fillId="0" borderId="9" xfId="19" applyNumberFormat="1" applyProtection="1"/>
    <xf numFmtId="0" fontId="3" fillId="0" borderId="9" xfId="20" applyNumberFormat="1" applyProtection="1">
      <alignment horizontal="right" wrapText="1"/>
    </xf>
    <xf numFmtId="49" fontId="3" fillId="0" borderId="10" xfId="21" applyNumberFormat="1" applyProtection="1">
      <alignment horizontal="center"/>
    </xf>
    <xf numFmtId="0" fontId="3" fillId="0" borderId="3" xfId="22" applyNumberFormat="1" applyProtection="1"/>
    <xf numFmtId="0" fontId="3" fillId="0" borderId="3" xfId="23" applyNumberFormat="1" applyProtection="1">
      <alignment vertical="center"/>
    </xf>
    <xf numFmtId="49" fontId="4" fillId="0" borderId="3" xfId="24" applyNumberFormat="1" applyProtection="1">
      <alignment vertical="center"/>
    </xf>
    <xf numFmtId="49" fontId="4" fillId="0" borderId="3" xfId="25" applyNumberFormat="1" applyProtection="1">
      <alignment horizontal="center" vertical="center"/>
    </xf>
    <xf numFmtId="0" fontId="4" fillId="0" borderId="3" xfId="26" applyNumberFormat="1" applyProtection="1">
      <alignment horizontal="center" vertical="center"/>
    </xf>
    <xf numFmtId="0" fontId="4" fillId="0" borderId="11" xfId="27" applyNumberFormat="1" applyProtection="1">
      <alignment horizontal="center" vertical="center" wrapText="1"/>
    </xf>
    <xf numFmtId="0" fontId="3" fillId="0" borderId="11" xfId="28" applyNumberFormat="1" applyProtection="1">
      <alignment horizontal="center" vertical="center" wrapText="1"/>
    </xf>
    <xf numFmtId="1" fontId="3" fillId="0" borderId="12" xfId="29" applyNumberFormat="1" applyProtection="1">
      <alignment horizontal="center" vertical="center" shrinkToFit="1"/>
    </xf>
    <xf numFmtId="49" fontId="4" fillId="0" borderId="12" xfId="32" applyNumberFormat="1" applyProtection="1">
      <alignment vertical="center" wrapText="1"/>
    </xf>
    <xf numFmtId="0" fontId="5" fillId="0" borderId="3" xfId="34" applyNumberFormat="1" applyProtection="1"/>
    <xf numFmtId="1" fontId="3" fillId="0" borderId="4" xfId="35" applyNumberFormat="1" applyProtection="1">
      <alignment horizontal="center" vertical="center" shrinkToFit="1"/>
    </xf>
    <xf numFmtId="0" fontId="3" fillId="0" borderId="9" xfId="39" applyNumberFormat="1" applyProtection="1">
      <alignment horizontal="right"/>
    </xf>
    <xf numFmtId="0" fontId="4" fillId="0" borderId="9" xfId="40" applyNumberFormat="1" applyProtection="1">
      <alignment horizontal="right"/>
    </xf>
    <xf numFmtId="0" fontId="4" fillId="0" borderId="11" xfId="41" applyNumberFormat="1" applyProtection="1">
      <alignment horizontal="right" vertical="center"/>
    </xf>
    <xf numFmtId="0" fontId="3" fillId="0" borderId="3" xfId="43" applyNumberFormat="1" applyProtection="1">
      <alignment horizontal="left"/>
    </xf>
    <xf numFmtId="49" fontId="3" fillId="0" borderId="7" xfId="44" applyNumberFormat="1" applyProtection="1">
      <alignment horizontal="center" vertical="center" wrapText="1"/>
    </xf>
    <xf numFmtId="49" fontId="3" fillId="0" borderId="3" xfId="46" applyNumberFormat="1" applyProtection="1"/>
    <xf numFmtId="0" fontId="3" fillId="0" borderId="3" xfId="47" applyNumberFormat="1" applyProtection="1">
      <alignment horizontal="left" vertical="top"/>
    </xf>
    <xf numFmtId="49" fontId="3" fillId="0" borderId="9" xfId="50" applyNumberFormat="1" applyProtection="1">
      <alignment horizontal="center" vertical="center" wrapText="1"/>
    </xf>
    <xf numFmtId="49" fontId="3" fillId="0" borderId="3" xfId="51" applyNumberFormat="1" applyProtection="1">
      <alignment horizontal="center"/>
    </xf>
    <xf numFmtId="164" fontId="3" fillId="0" borderId="3" xfId="52" applyNumberFormat="1" applyProtection="1">
      <alignment horizontal="center" vertical="center" wrapText="1"/>
    </xf>
    <xf numFmtId="4" fontId="10" fillId="0" borderId="12" xfId="33" applyNumberFormat="1" applyFont="1" applyProtection="1">
      <alignment horizontal="right" vertical="center" shrinkToFit="1"/>
    </xf>
    <xf numFmtId="4" fontId="10" fillId="0" borderId="11" xfId="42" applyNumberFormat="1" applyFont="1" applyProtection="1">
      <alignment horizontal="right" vertical="center" shrinkToFit="1"/>
    </xf>
    <xf numFmtId="1" fontId="4" fillId="0" borderId="12" xfId="31" applyNumberFormat="1" applyProtection="1">
      <alignment horizontal="center" vertical="center" shrinkToFit="1"/>
    </xf>
    <xf numFmtId="1" fontId="4" fillId="0" borderId="12" xfId="31">
      <alignment horizontal="center" vertical="center" shrinkToFit="1"/>
    </xf>
    <xf numFmtId="1" fontId="3" fillId="0" borderId="4" xfId="35" applyNumberFormat="1" applyProtection="1">
      <alignment horizontal="center" vertical="center" shrinkToFit="1"/>
    </xf>
    <xf numFmtId="1" fontId="3" fillId="0" borderId="4" xfId="35">
      <alignment horizontal="center" vertical="center" shrinkToFit="1"/>
    </xf>
    <xf numFmtId="49" fontId="3" fillId="0" borderId="4" xfId="37" applyNumberFormat="1" applyProtection="1">
      <alignment vertical="center" wrapText="1"/>
    </xf>
    <xf numFmtId="49" fontId="3" fillId="0" borderId="4" xfId="37">
      <alignment vertical="center" wrapText="1"/>
    </xf>
    <xf numFmtId="49" fontId="3" fillId="0" borderId="12" xfId="30" applyNumberFormat="1" applyProtection="1">
      <alignment horizontal="left" vertical="center" wrapText="1"/>
    </xf>
    <xf numFmtId="49" fontId="3" fillId="0" borderId="12" xfId="30">
      <alignment horizontal="left" vertical="center" wrapText="1"/>
    </xf>
    <xf numFmtId="4" fontId="9" fillId="0" borderId="4" xfId="38" applyNumberFormat="1" applyFont="1" applyProtection="1">
      <alignment horizontal="right" vertical="center" shrinkToFit="1"/>
    </xf>
    <xf numFmtId="4" fontId="9" fillId="0" borderId="4" xfId="38" applyFont="1">
      <alignment horizontal="right" vertical="center" shrinkToFit="1"/>
    </xf>
    <xf numFmtId="49" fontId="3" fillId="0" borderId="3" xfId="53" applyNumberFormat="1" applyProtection="1">
      <alignment horizontal="center" vertical="center" wrapText="1"/>
    </xf>
    <xf numFmtId="49" fontId="3" fillId="0" borderId="3" xfId="53">
      <alignment horizontal="center" vertical="center" wrapText="1"/>
    </xf>
    <xf numFmtId="49" fontId="3" fillId="0" borderId="7" xfId="44" applyNumberFormat="1" applyProtection="1">
      <alignment horizontal="center" vertical="center" wrapText="1"/>
    </xf>
    <xf numFmtId="49" fontId="3" fillId="0" borderId="7" xfId="44">
      <alignment horizontal="center" vertical="center" wrapText="1"/>
    </xf>
    <xf numFmtId="164" fontId="3" fillId="0" borderId="7" xfId="45" applyNumberFormat="1" applyProtection="1">
      <alignment horizontal="center" vertical="center" wrapText="1"/>
    </xf>
    <xf numFmtId="164" fontId="3" fillId="0" borderId="7" xfId="45">
      <alignment horizontal="center" vertical="center" wrapText="1"/>
    </xf>
    <xf numFmtId="49" fontId="3" fillId="0" borderId="3" xfId="48" applyNumberFormat="1" applyProtection="1">
      <alignment horizontal="center" vertical="center"/>
    </xf>
    <xf numFmtId="49" fontId="3" fillId="0" borderId="3" xfId="48">
      <alignment horizontal="center" vertical="center"/>
    </xf>
    <xf numFmtId="0" fontId="3" fillId="0" borderId="9" xfId="49" applyNumberFormat="1" applyProtection="1">
      <alignment horizontal="center" vertical="center" wrapText="1"/>
    </xf>
    <xf numFmtId="0" fontId="3" fillId="0" borderId="9" xfId="49">
      <alignment horizontal="center" vertical="center" wrapText="1"/>
    </xf>
    <xf numFmtId="49" fontId="3" fillId="0" borderId="9" xfId="50" applyNumberFormat="1" applyProtection="1">
      <alignment horizontal="center" vertical="center" wrapText="1"/>
    </xf>
    <xf numFmtId="49" fontId="3" fillId="0" borderId="9" xfId="50">
      <alignment horizontal="center" vertical="center" wrapText="1"/>
    </xf>
    <xf numFmtId="49" fontId="3" fillId="0" borderId="4" xfId="36" applyNumberFormat="1" applyProtection="1">
      <alignment horizontal="left" vertical="center" wrapText="1"/>
    </xf>
    <xf numFmtId="49" fontId="3" fillId="0" borderId="4" xfId="36">
      <alignment horizontal="left" vertical="center" wrapText="1"/>
    </xf>
    <xf numFmtId="0" fontId="3" fillId="0" borderId="11" xfId="28" applyNumberFormat="1" applyProtection="1">
      <alignment horizontal="center" vertical="center" wrapText="1"/>
    </xf>
    <xf numFmtId="0" fontId="3" fillId="0" borderId="11" xfId="28">
      <alignment horizontal="center" vertical="center" wrapText="1"/>
    </xf>
    <xf numFmtId="0" fontId="1" fillId="0" borderId="3" xfId="1" applyNumberFormat="1" applyProtection="1">
      <alignment horizontal="center" vertical="center" wrapText="1"/>
    </xf>
    <xf numFmtId="0" fontId="1" fillId="0" borderId="3" xfId="1">
      <alignment horizontal="center" vertical="center" wrapText="1"/>
    </xf>
    <xf numFmtId="0" fontId="3" fillId="0" borderId="3" xfId="3" applyNumberFormat="1" applyAlignment="1" applyProtection="1">
      <alignment horizontal="center" vertical="center"/>
    </xf>
    <xf numFmtId="0" fontId="3" fillId="0" borderId="3" xfId="3" applyAlignment="1">
      <alignment horizontal="center" vertical="center"/>
    </xf>
    <xf numFmtId="49" fontId="3" fillId="0" borderId="3" xfId="10" applyNumberFormat="1" applyProtection="1">
      <alignment horizontal="left" wrapText="1"/>
    </xf>
    <xf numFmtId="49" fontId="3" fillId="0" borderId="3" xfId="10">
      <alignment horizontal="left" wrapText="1"/>
    </xf>
    <xf numFmtId="0" fontId="3" fillId="0" borderId="7" xfId="11" applyNumberFormat="1" applyProtection="1">
      <alignment horizontal="left" vertical="center" wrapText="1"/>
    </xf>
    <xf numFmtId="0" fontId="3" fillId="0" borderId="7" xfId="11">
      <alignment horizontal="left" vertical="center" wrapText="1"/>
    </xf>
    <xf numFmtId="49" fontId="3" fillId="2" borderId="3" xfId="14" applyNumberFormat="1" applyProtection="1">
      <alignment horizontal="left"/>
    </xf>
    <xf numFmtId="49" fontId="3" fillId="2" borderId="3" xfId="14">
      <alignment horizontal="left"/>
    </xf>
    <xf numFmtId="0" fontId="3" fillId="2" borderId="9" xfId="17" applyNumberFormat="1" applyProtection="1">
      <alignment horizontal="center"/>
    </xf>
    <xf numFmtId="0" fontId="3" fillId="2" borderId="9" xfId="17">
      <alignment horizontal="center"/>
    </xf>
    <xf numFmtId="0" fontId="4" fillId="0" borderId="11" xfId="27" applyNumberFormat="1" applyProtection="1">
      <alignment horizontal="center" vertical="center" wrapText="1"/>
    </xf>
    <xf numFmtId="0" fontId="4" fillId="0" borderId="11" xfId="27">
      <alignment horizontal="center" vertical="center" wrapText="1"/>
    </xf>
    <xf numFmtId="0" fontId="11" fillId="0" borderId="1" xfId="27" applyNumberFormat="1" applyFont="1" applyBorder="1" applyProtection="1">
      <alignment horizontal="center" vertical="center" wrapText="1"/>
    </xf>
    <xf numFmtId="0" fontId="4" fillId="0" borderId="2" xfId="27" applyNumberFormat="1" applyBorder="1" applyProtection="1">
      <alignment horizontal="center" vertical="center" wrapText="1"/>
    </xf>
    <xf numFmtId="0" fontId="3" fillId="0" borderId="8" xfId="13" applyNumberFormat="1" applyProtection="1">
      <alignment horizontal="left" vertical="center" wrapText="1"/>
    </xf>
    <xf numFmtId="0" fontId="3" fillId="0" borderId="8" xfId="13">
      <alignment horizontal="left" vertical="center" wrapText="1"/>
    </xf>
    <xf numFmtId="0" fontId="11" fillId="0" borderId="11" xfId="128" applyNumberFormat="1" applyProtection="1">
      <alignment horizontal="center" vertical="center" wrapText="1"/>
    </xf>
    <xf numFmtId="0" fontId="11" fillId="0" borderId="11" xfId="128">
      <alignment horizontal="center" vertical="center" wrapText="1"/>
    </xf>
  </cellXfs>
  <cellStyles count="136">
    <cellStyle name="br" xfId="56"/>
    <cellStyle name="br 2" xfId="117"/>
    <cellStyle name="col" xfId="55"/>
    <cellStyle name="col 2" xfId="116"/>
    <cellStyle name="st59" xfId="12"/>
    <cellStyle name="st59 2" xfId="79"/>
    <cellStyle name="st60" xfId="31"/>
    <cellStyle name="st60 2" xfId="78"/>
    <cellStyle name="st61" xfId="32"/>
    <cellStyle name="st61 2" xfId="111"/>
    <cellStyle name="st62" xfId="33"/>
    <cellStyle name="st62 2" xfId="93"/>
    <cellStyle name="st63" xfId="34"/>
    <cellStyle name="st63 2" xfId="88"/>
    <cellStyle name="style0" xfId="57"/>
    <cellStyle name="style0 2" xfId="118"/>
    <cellStyle name="style0 3" xfId="85"/>
    <cellStyle name="td" xfId="58"/>
    <cellStyle name="td 2" xfId="119"/>
    <cellStyle name="td 3" xfId="94"/>
    <cellStyle name="tr" xfId="54"/>
    <cellStyle name="tr 2" xfId="115"/>
    <cellStyle name="xl21" xfId="59"/>
    <cellStyle name="xl21 2" xfId="120"/>
    <cellStyle name="xl21 3" xfId="77"/>
    <cellStyle name="xl22" xfId="3"/>
    <cellStyle name="xl22 2" xfId="89"/>
    <cellStyle name="xl23" xfId="9"/>
    <cellStyle name="xl23 2" xfId="110"/>
    <cellStyle name="xl24" xfId="22"/>
    <cellStyle name="xl24 2" xfId="86"/>
    <cellStyle name="xl25" xfId="27"/>
    <cellStyle name="xl25 2" xfId="128"/>
    <cellStyle name="xl26" xfId="28"/>
    <cellStyle name="xl26 2" xfId="97"/>
    <cellStyle name="xl27" xfId="35"/>
    <cellStyle name="xl27 2" xfId="101"/>
    <cellStyle name="xl28" xfId="29"/>
    <cellStyle name="xl28 2" xfId="84"/>
    <cellStyle name="xl29" xfId="39"/>
    <cellStyle name="xl29 2" xfId="91"/>
    <cellStyle name="xl30" xfId="43"/>
    <cellStyle name="xl30 2" xfId="75"/>
    <cellStyle name="xl31" xfId="47"/>
    <cellStyle name="xl31 2" xfId="70"/>
    <cellStyle name="xl32" xfId="60"/>
    <cellStyle name="xl32 2" xfId="121"/>
    <cellStyle name="xl32 3" xfId="131"/>
    <cellStyle name="xl33" xfId="14"/>
    <cellStyle name="xl33 2" xfId="74"/>
    <cellStyle name="xl34" xfId="51"/>
    <cellStyle name="xl34 2" xfId="125"/>
    <cellStyle name="xl35" xfId="15"/>
    <cellStyle name="xl35 2" xfId="102"/>
    <cellStyle name="xl36" xfId="23"/>
    <cellStyle name="xl36 2" xfId="92"/>
    <cellStyle name="xl37" xfId="36"/>
    <cellStyle name="xl37 2" xfId="68"/>
    <cellStyle name="xl38" xfId="30"/>
    <cellStyle name="xl38 2" xfId="104"/>
    <cellStyle name="xl39" xfId="10"/>
    <cellStyle name="xl39 2" xfId="130"/>
    <cellStyle name="xl40" xfId="16"/>
    <cellStyle name="xl40 2" xfId="113"/>
    <cellStyle name="xl41" xfId="24"/>
    <cellStyle name="xl41 2" xfId="112"/>
    <cellStyle name="xl42" xfId="52"/>
    <cellStyle name="xl42 2" xfId="124"/>
    <cellStyle name="xl43" xfId="61"/>
    <cellStyle name="xl43 2" xfId="132"/>
    <cellStyle name="xl44" xfId="48"/>
    <cellStyle name="xl44 2" xfId="123"/>
    <cellStyle name="xl45" xfId="17"/>
    <cellStyle name="xl45 2" xfId="129"/>
    <cellStyle name="xl46" xfId="18"/>
    <cellStyle name="xl46 2" xfId="99"/>
    <cellStyle name="xl47" xfId="45"/>
    <cellStyle name="xl47 2" xfId="108"/>
    <cellStyle name="xl48" xfId="49"/>
    <cellStyle name="xl48 2" xfId="126"/>
    <cellStyle name="xl49" xfId="53"/>
    <cellStyle name="xl49 2" xfId="81"/>
    <cellStyle name="xl50" xfId="19"/>
    <cellStyle name="xl50 2" xfId="114"/>
    <cellStyle name="xl51" xfId="25"/>
    <cellStyle name="xl51 2" xfId="109"/>
    <cellStyle name="xl52" xfId="37"/>
    <cellStyle name="xl52 2" xfId="122"/>
    <cellStyle name="xl53" xfId="62"/>
    <cellStyle name="xl53 2" xfId="133"/>
    <cellStyle name="xl54" xfId="40"/>
    <cellStyle name="xl54 2" xfId="106"/>
    <cellStyle name="xl55" xfId="44"/>
    <cellStyle name="xl55 2" xfId="83"/>
    <cellStyle name="xl56" xfId="50"/>
    <cellStyle name="xl56 2" xfId="95"/>
    <cellStyle name="xl57" xfId="46"/>
    <cellStyle name="xl57 2" xfId="100"/>
    <cellStyle name="xl58" xfId="41"/>
    <cellStyle name="xl58 2" xfId="80"/>
    <cellStyle name="xl59" xfId="38"/>
    <cellStyle name="xl59 2" xfId="127"/>
    <cellStyle name="xl60" xfId="63"/>
    <cellStyle name="xl60 2" xfId="134"/>
    <cellStyle name="xl61" xfId="42"/>
    <cellStyle name="xl61 2" xfId="82"/>
    <cellStyle name="xl62" xfId="20"/>
    <cellStyle name="xl62 2" xfId="107"/>
    <cellStyle name="xl63" xfId="11"/>
    <cellStyle name="xl63 2" xfId="87"/>
    <cellStyle name="xl64" xfId="13"/>
    <cellStyle name="xl64 2" xfId="98"/>
    <cellStyle name="xl65" xfId="5"/>
    <cellStyle name="xl65 2" xfId="71"/>
    <cellStyle name="xl66" xfId="7"/>
    <cellStyle name="xl66 2" xfId="76"/>
    <cellStyle name="xl67" xfId="1"/>
    <cellStyle name="xl67 2" xfId="69"/>
    <cellStyle name="xl68" xfId="4"/>
    <cellStyle name="xl68 2" xfId="66"/>
    <cellStyle name="xl69" xfId="6"/>
    <cellStyle name="xl69 2" xfId="105"/>
    <cellStyle name="xl70" xfId="8"/>
    <cellStyle name="xl70 2" xfId="103"/>
    <cellStyle name="xl71" xfId="64"/>
    <cellStyle name="xl71 2" xfId="135"/>
    <cellStyle name="xl72" xfId="21"/>
    <cellStyle name="xl72 2" xfId="96"/>
    <cellStyle name="xl73" xfId="26"/>
    <cellStyle name="xl73 2" xfId="90"/>
    <cellStyle name="xl74" xfId="2"/>
    <cellStyle name="xl74 2" xfId="73"/>
    <cellStyle name="Обычный" xfId="0" builtinId="0"/>
    <cellStyle name="Обычный 2" xfId="65"/>
    <cellStyle name="Обычный 3" xfId="67"/>
    <cellStyle name="Обычный 4" xfId="7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8"/>
  <sheetViews>
    <sheetView showGridLines="0" tabSelected="1" topLeftCell="A166" zoomScale="70" zoomScaleNormal="70" zoomScaleSheetLayoutView="70" zoomScalePageLayoutView="70" workbookViewId="0">
      <selection activeCell="S153" sqref="S153:S160"/>
    </sheetView>
  </sheetViews>
  <sheetFormatPr defaultRowHeight="15" x14ac:dyDescent="0.25"/>
  <cols>
    <col min="1" max="1" width="24.42578125" style="1" customWidth="1"/>
    <col min="2" max="2" width="13.5703125" style="1" customWidth="1"/>
    <col min="3" max="3" width="31" style="1" customWidth="1"/>
    <col min="4" max="4" width="1.85546875" style="1" customWidth="1"/>
    <col min="5" max="5" width="7.140625" style="1" customWidth="1"/>
    <col min="6" max="6" width="1.7109375" style="1" customWidth="1"/>
    <col min="7" max="7" width="5.42578125" style="1" customWidth="1"/>
    <col min="8" max="8" width="14" style="1" customWidth="1"/>
    <col min="9" max="9" width="1.28515625" style="1" customWidth="1"/>
    <col min="10" max="10" width="2" style="1" customWidth="1"/>
    <col min="11" max="11" width="49.7109375" style="1" customWidth="1"/>
    <col min="12" max="12" width="32.42578125" style="1" customWidth="1"/>
    <col min="13" max="13" width="9.7109375" style="1" customWidth="1"/>
    <col min="14" max="16" width="14.7109375" style="1" customWidth="1"/>
    <col min="17" max="17" width="15.7109375" style="1" customWidth="1"/>
    <col min="18" max="18" width="16.140625" style="1" customWidth="1"/>
    <col min="19" max="19" width="16.5703125" style="1" customWidth="1"/>
    <col min="20" max="20" width="9.140625" style="1" customWidth="1"/>
    <col min="21" max="16384" width="9.140625" style="1"/>
  </cols>
  <sheetData>
    <row r="1" spans="1:20" ht="74.25" customHeight="1" x14ac:dyDescent="0.25">
      <c r="A1" s="66" t="s">
        <v>312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2"/>
    </row>
    <row r="2" spans="1:20" ht="19.350000000000001" customHeigh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2"/>
    </row>
    <row r="3" spans="1:20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 t="s">
        <v>0</v>
      </c>
      <c r="T3" s="2"/>
    </row>
    <row r="4" spans="1:20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" t="s">
        <v>1</v>
      </c>
      <c r="S4" s="6">
        <v>505307</v>
      </c>
      <c r="T4" s="2"/>
    </row>
    <row r="5" spans="1:20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7" t="s">
        <v>2</v>
      </c>
      <c r="S5" s="8" t="s">
        <v>3</v>
      </c>
      <c r="T5" s="2"/>
    </row>
    <row r="6" spans="1:20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5" t="s">
        <v>4</v>
      </c>
      <c r="S6" s="8" t="s">
        <v>3</v>
      </c>
      <c r="T6" s="2"/>
    </row>
    <row r="7" spans="1:20" ht="15.2" customHeight="1" x14ac:dyDescent="0.25">
      <c r="A7" s="70" t="s">
        <v>5</v>
      </c>
      <c r="B7" s="71"/>
      <c r="C7" s="71"/>
      <c r="D7" s="71"/>
      <c r="E7" s="72" t="s">
        <v>6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5" t="s">
        <v>7</v>
      </c>
      <c r="S7" s="10">
        <v>756</v>
      </c>
      <c r="T7" s="2"/>
    </row>
    <row r="8" spans="1:20" ht="15.2" customHeight="1" x14ac:dyDescent="0.25">
      <c r="A8" s="70" t="s">
        <v>8</v>
      </c>
      <c r="B8" s="71"/>
      <c r="C8" s="71"/>
      <c r="D8" s="71"/>
      <c r="E8" s="82" t="s">
        <v>313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5" t="s">
        <v>9</v>
      </c>
      <c r="S8" s="10">
        <v>29614101</v>
      </c>
      <c r="T8" s="2"/>
    </row>
    <row r="9" spans="1:20" ht="16.5" customHeight="1" thickBot="1" x14ac:dyDescent="0.3">
      <c r="A9" s="74" t="s">
        <v>10</v>
      </c>
      <c r="B9" s="75"/>
      <c r="C9" s="11" t="s">
        <v>315</v>
      </c>
      <c r="D9" s="12"/>
      <c r="E9" s="76"/>
      <c r="F9" s="77"/>
      <c r="G9" s="77"/>
      <c r="H9" s="13"/>
      <c r="I9" s="14"/>
      <c r="J9" s="14"/>
      <c r="K9" s="14"/>
      <c r="L9" s="14"/>
      <c r="M9" s="14"/>
      <c r="N9" s="14"/>
      <c r="O9" s="15"/>
      <c r="P9" s="15"/>
      <c r="Q9" s="15"/>
      <c r="R9" s="7" t="s">
        <v>11</v>
      </c>
      <c r="S9" s="16" t="s">
        <v>12</v>
      </c>
      <c r="T9" s="2"/>
    </row>
    <row r="10" spans="1:20" ht="19.899999999999999" customHeight="1" x14ac:dyDescent="0.25">
      <c r="A10" s="17"/>
      <c r="B10" s="17"/>
      <c r="C10" s="18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"/>
    </row>
    <row r="11" spans="1:20" ht="61.7" customHeight="1" x14ac:dyDescent="0.25">
      <c r="A11" s="78" t="s">
        <v>13</v>
      </c>
      <c r="B11" s="78" t="s">
        <v>14</v>
      </c>
      <c r="C11" s="79"/>
      <c r="D11" s="78" t="s">
        <v>15</v>
      </c>
      <c r="E11" s="79"/>
      <c r="F11" s="79"/>
      <c r="G11" s="79"/>
      <c r="H11" s="79"/>
      <c r="I11" s="79"/>
      <c r="J11" s="79"/>
      <c r="K11" s="79"/>
      <c r="L11" s="78" t="s">
        <v>16</v>
      </c>
      <c r="M11" s="78" t="s">
        <v>17</v>
      </c>
      <c r="N11" s="84" t="s">
        <v>18</v>
      </c>
      <c r="O11" s="80" t="s">
        <v>314</v>
      </c>
      <c r="P11" s="78" t="s">
        <v>19</v>
      </c>
      <c r="Q11" s="78" t="s">
        <v>20</v>
      </c>
      <c r="R11" s="79"/>
      <c r="S11" s="79"/>
      <c r="T11" s="2"/>
    </row>
    <row r="12" spans="1:20" ht="51.2" customHeight="1" x14ac:dyDescent="0.25">
      <c r="A12" s="79"/>
      <c r="B12" s="79"/>
      <c r="C12" s="79"/>
      <c r="D12" s="78" t="s">
        <v>21</v>
      </c>
      <c r="E12" s="79"/>
      <c r="F12" s="79"/>
      <c r="G12" s="79"/>
      <c r="H12" s="79"/>
      <c r="I12" s="79"/>
      <c r="J12" s="79"/>
      <c r="K12" s="22" t="s">
        <v>22</v>
      </c>
      <c r="L12" s="79"/>
      <c r="M12" s="79"/>
      <c r="N12" s="85"/>
      <c r="O12" s="81"/>
      <c r="P12" s="79"/>
      <c r="Q12" s="22" t="s">
        <v>23</v>
      </c>
      <c r="R12" s="22" t="s">
        <v>24</v>
      </c>
      <c r="S12" s="22" t="s">
        <v>25</v>
      </c>
      <c r="T12" s="2"/>
    </row>
    <row r="13" spans="1:20" ht="15.4" customHeight="1" x14ac:dyDescent="0.25">
      <c r="A13" s="23">
        <v>1</v>
      </c>
      <c r="B13" s="64">
        <v>2</v>
      </c>
      <c r="C13" s="65"/>
      <c r="D13" s="64">
        <v>3</v>
      </c>
      <c r="E13" s="65"/>
      <c r="F13" s="65"/>
      <c r="G13" s="65"/>
      <c r="H13" s="65"/>
      <c r="I13" s="65"/>
      <c r="J13" s="65"/>
      <c r="K13" s="23">
        <v>4</v>
      </c>
      <c r="L13" s="23">
        <v>5</v>
      </c>
      <c r="M13" s="23">
        <v>6</v>
      </c>
      <c r="N13" s="23">
        <v>7</v>
      </c>
      <c r="O13" s="23">
        <v>8</v>
      </c>
      <c r="P13" s="23">
        <v>9</v>
      </c>
      <c r="Q13" s="23">
        <v>10</v>
      </c>
      <c r="R13" s="23">
        <v>11</v>
      </c>
      <c r="S13" s="23">
        <v>12</v>
      </c>
      <c r="T13" s="2"/>
    </row>
    <row r="14" spans="1:20" ht="38.25" x14ac:dyDescent="0.25">
      <c r="A14" s="24"/>
      <c r="B14" s="46"/>
      <c r="C14" s="47"/>
      <c r="D14" s="40" t="s">
        <v>26</v>
      </c>
      <c r="E14" s="41"/>
      <c r="F14" s="41"/>
      <c r="G14" s="41"/>
      <c r="H14" s="41"/>
      <c r="I14" s="41"/>
      <c r="J14" s="41"/>
      <c r="K14" s="25" t="s">
        <v>27</v>
      </c>
      <c r="L14" s="25" t="s">
        <v>28</v>
      </c>
      <c r="M14" s="25" t="s">
        <v>29</v>
      </c>
      <c r="N14" s="38">
        <f>N113</f>
        <v>268000</v>
      </c>
      <c r="O14" s="38">
        <f>O113</f>
        <v>218000</v>
      </c>
      <c r="P14" s="38">
        <v>0</v>
      </c>
      <c r="Q14" s="38">
        <f>Q113</f>
        <v>500000</v>
      </c>
      <c r="R14" s="38">
        <f>R113</f>
        <v>600000</v>
      </c>
      <c r="S14" s="38">
        <f>S113</f>
        <v>700000</v>
      </c>
      <c r="T14" s="26"/>
    </row>
    <row r="15" spans="1:20" ht="63.75" x14ac:dyDescent="0.25">
      <c r="A15" s="24"/>
      <c r="B15" s="46"/>
      <c r="C15" s="47"/>
      <c r="D15" s="40" t="s">
        <v>26</v>
      </c>
      <c r="E15" s="41"/>
      <c r="F15" s="41"/>
      <c r="G15" s="41"/>
      <c r="H15" s="41"/>
      <c r="I15" s="41"/>
      <c r="J15" s="41"/>
      <c r="K15" s="25" t="s">
        <v>27</v>
      </c>
      <c r="L15" s="25" t="s">
        <v>30</v>
      </c>
      <c r="M15" s="25" t="s">
        <v>29</v>
      </c>
      <c r="N15" s="38">
        <f>N16+N35+N48+N70+N84+N89+N102+N106+N113+N114+N134</f>
        <v>140819368.91999999</v>
      </c>
      <c r="O15" s="38">
        <f>O16+O35+O48+O70+O84+O89+O102+O106+O113+O114+O134</f>
        <v>123607045.71000001</v>
      </c>
      <c r="P15" s="38">
        <v>0</v>
      </c>
      <c r="Q15" s="38">
        <f>Q16+Q35+Q48+Q70+Q84+Q89+Q102+Q106+Q113+Q114+Q134</f>
        <v>128053000</v>
      </c>
      <c r="R15" s="38">
        <f>R16+R35+R48+R70+R84+R89+R102+R106+R113+R114+R134</f>
        <v>135905000</v>
      </c>
      <c r="S15" s="38">
        <f>S16+S35+S48+S70+S84+S89+S102+S106+S113+S114+S134</f>
        <v>145192300</v>
      </c>
      <c r="T15" s="26"/>
    </row>
    <row r="16" spans="1:20" ht="25.5" x14ac:dyDescent="0.25">
      <c r="A16" s="24"/>
      <c r="B16" s="46"/>
      <c r="C16" s="47"/>
      <c r="D16" s="40" t="s">
        <v>31</v>
      </c>
      <c r="E16" s="41"/>
      <c r="F16" s="41"/>
      <c r="G16" s="41"/>
      <c r="H16" s="41"/>
      <c r="I16" s="41"/>
      <c r="J16" s="41"/>
      <c r="K16" s="25" t="s">
        <v>32</v>
      </c>
      <c r="L16" s="25" t="s">
        <v>33</v>
      </c>
      <c r="M16" s="25" t="s">
        <v>29</v>
      </c>
      <c r="N16" s="38">
        <f>N17</f>
        <v>43302500</v>
      </c>
      <c r="O16" s="38">
        <f>O17</f>
        <v>35035843.700000003</v>
      </c>
      <c r="P16" s="38">
        <v>0</v>
      </c>
      <c r="Q16" s="38">
        <f>Q17</f>
        <v>46836000</v>
      </c>
      <c r="R16" s="38">
        <f>R17</f>
        <v>49375000</v>
      </c>
      <c r="S16" s="38">
        <f>S17</f>
        <v>52537000</v>
      </c>
      <c r="T16" s="26"/>
    </row>
    <row r="17" spans="1:20" ht="25.5" x14ac:dyDescent="0.25">
      <c r="A17" s="24"/>
      <c r="B17" s="46"/>
      <c r="C17" s="47"/>
      <c r="D17" s="40" t="s">
        <v>34</v>
      </c>
      <c r="E17" s="41"/>
      <c r="F17" s="41"/>
      <c r="G17" s="41"/>
      <c r="H17" s="41"/>
      <c r="I17" s="41"/>
      <c r="J17" s="41"/>
      <c r="K17" s="25" t="s">
        <v>35</v>
      </c>
      <c r="L17" s="25" t="s">
        <v>33</v>
      </c>
      <c r="M17" s="25" t="s">
        <v>29</v>
      </c>
      <c r="N17" s="38">
        <f>SUM(N18:N34)</f>
        <v>43302500</v>
      </c>
      <c r="O17" s="38">
        <f>SUM(O18:O34)</f>
        <v>35035843.700000003</v>
      </c>
      <c r="P17" s="38">
        <v>0</v>
      </c>
      <c r="Q17" s="38">
        <f>SUM(Q18:Q34)</f>
        <v>46836000</v>
      </c>
      <c r="R17" s="38">
        <f>SUM(R18:R34)</f>
        <v>49375000</v>
      </c>
      <c r="S17" s="38">
        <f>SUM(S18:S34)</f>
        <v>52537000</v>
      </c>
      <c r="T17" s="26"/>
    </row>
    <row r="18" spans="1:20" ht="12.75" customHeight="1" x14ac:dyDescent="0.25">
      <c r="A18" s="27"/>
      <c r="B18" s="62"/>
      <c r="C18" s="63"/>
      <c r="D18" s="42" t="s">
        <v>36</v>
      </c>
      <c r="E18" s="43"/>
      <c r="F18" s="43"/>
      <c r="G18" s="43"/>
      <c r="H18" s="43"/>
      <c r="I18" s="43"/>
      <c r="J18" s="43"/>
      <c r="K18" s="44" t="s">
        <v>37</v>
      </c>
      <c r="L18" s="44" t="s">
        <v>33</v>
      </c>
      <c r="M18" s="44" t="s">
        <v>29</v>
      </c>
      <c r="N18" s="48">
        <v>42072500</v>
      </c>
      <c r="O18" s="48">
        <v>34315124.009999998</v>
      </c>
      <c r="P18" s="48">
        <v>0</v>
      </c>
      <c r="Q18" s="48">
        <v>45611000</v>
      </c>
      <c r="R18" s="48">
        <v>48000000</v>
      </c>
      <c r="S18" s="48">
        <v>51100000</v>
      </c>
      <c r="T18" s="2"/>
    </row>
    <row r="19" spans="1:20" ht="76.7" customHeight="1" x14ac:dyDescent="0.25">
      <c r="A19" s="24" t="s">
        <v>38</v>
      </c>
      <c r="B19" s="46" t="s">
        <v>39</v>
      </c>
      <c r="C19" s="47"/>
      <c r="D19" s="43"/>
      <c r="E19" s="43"/>
      <c r="F19" s="43"/>
      <c r="G19" s="43"/>
      <c r="H19" s="43"/>
      <c r="I19" s="43"/>
      <c r="J19" s="43"/>
      <c r="K19" s="45"/>
      <c r="L19" s="45"/>
      <c r="M19" s="45"/>
      <c r="N19" s="49"/>
      <c r="O19" s="49"/>
      <c r="P19" s="49"/>
      <c r="Q19" s="49"/>
      <c r="R19" s="49"/>
      <c r="S19" s="49"/>
      <c r="T19" s="2"/>
    </row>
    <row r="20" spans="1:20" ht="89.45" customHeight="1" x14ac:dyDescent="0.25">
      <c r="A20" s="24" t="s">
        <v>40</v>
      </c>
      <c r="B20" s="46" t="s">
        <v>41</v>
      </c>
      <c r="C20" s="47"/>
      <c r="D20" s="43"/>
      <c r="E20" s="43"/>
      <c r="F20" s="43"/>
      <c r="G20" s="43"/>
      <c r="H20" s="43"/>
      <c r="I20" s="43"/>
      <c r="J20" s="43"/>
      <c r="K20" s="45"/>
      <c r="L20" s="45"/>
      <c r="M20" s="45"/>
      <c r="N20" s="49"/>
      <c r="O20" s="49"/>
      <c r="P20" s="49"/>
      <c r="Q20" s="49"/>
      <c r="R20" s="49"/>
      <c r="S20" s="49"/>
      <c r="T20" s="2"/>
    </row>
    <row r="21" spans="1:20" ht="63.95" customHeight="1" x14ac:dyDescent="0.25">
      <c r="A21" s="24" t="s">
        <v>42</v>
      </c>
      <c r="B21" s="46" t="s">
        <v>43</v>
      </c>
      <c r="C21" s="47"/>
      <c r="D21" s="43"/>
      <c r="E21" s="43"/>
      <c r="F21" s="43"/>
      <c r="G21" s="43"/>
      <c r="H21" s="43"/>
      <c r="I21" s="43"/>
      <c r="J21" s="43"/>
      <c r="K21" s="45"/>
      <c r="L21" s="45"/>
      <c r="M21" s="45"/>
      <c r="N21" s="49"/>
      <c r="O21" s="49"/>
      <c r="P21" s="49"/>
      <c r="Q21" s="49"/>
      <c r="R21" s="49"/>
      <c r="S21" s="49"/>
      <c r="T21" s="2"/>
    </row>
    <row r="22" spans="1:20" ht="76.7" customHeight="1" x14ac:dyDescent="0.25">
      <c r="A22" s="24" t="s">
        <v>44</v>
      </c>
      <c r="B22" s="46" t="s">
        <v>39</v>
      </c>
      <c r="C22" s="47"/>
      <c r="D22" s="43"/>
      <c r="E22" s="43"/>
      <c r="F22" s="43"/>
      <c r="G22" s="43"/>
      <c r="H22" s="43"/>
      <c r="I22" s="43"/>
      <c r="J22" s="43"/>
      <c r="K22" s="45"/>
      <c r="L22" s="45"/>
      <c r="M22" s="45"/>
      <c r="N22" s="49"/>
      <c r="O22" s="49"/>
      <c r="P22" s="49"/>
      <c r="Q22" s="49"/>
      <c r="R22" s="49"/>
      <c r="S22" s="49"/>
      <c r="T22" s="2"/>
    </row>
    <row r="23" spans="1:20" ht="102.2" customHeight="1" x14ac:dyDescent="0.25">
      <c r="A23" s="24" t="s">
        <v>45</v>
      </c>
      <c r="B23" s="46" t="s">
        <v>46</v>
      </c>
      <c r="C23" s="47"/>
      <c r="D23" s="43"/>
      <c r="E23" s="43"/>
      <c r="F23" s="43"/>
      <c r="G23" s="43"/>
      <c r="H23" s="43"/>
      <c r="I23" s="43"/>
      <c r="J23" s="43"/>
      <c r="K23" s="45"/>
      <c r="L23" s="45"/>
      <c r="M23" s="45"/>
      <c r="N23" s="49"/>
      <c r="O23" s="49"/>
      <c r="P23" s="49"/>
      <c r="Q23" s="49"/>
      <c r="R23" s="49"/>
      <c r="S23" s="49"/>
      <c r="T23" s="2"/>
    </row>
    <row r="24" spans="1:20" ht="12.75" customHeight="1" x14ac:dyDescent="0.25">
      <c r="A24" s="27"/>
      <c r="B24" s="62"/>
      <c r="C24" s="63"/>
      <c r="D24" s="42" t="s">
        <v>47</v>
      </c>
      <c r="E24" s="43"/>
      <c r="F24" s="43"/>
      <c r="G24" s="43"/>
      <c r="H24" s="43"/>
      <c r="I24" s="43"/>
      <c r="J24" s="43"/>
      <c r="K24" s="44" t="s">
        <v>48</v>
      </c>
      <c r="L24" s="44" t="s">
        <v>33</v>
      </c>
      <c r="M24" s="44" t="s">
        <v>29</v>
      </c>
      <c r="N24" s="48">
        <v>710000</v>
      </c>
      <c r="O24" s="48">
        <v>192043.74</v>
      </c>
      <c r="P24" s="48">
        <v>0</v>
      </c>
      <c r="Q24" s="48">
        <v>505500</v>
      </c>
      <c r="R24" s="48">
        <v>604500</v>
      </c>
      <c r="S24" s="48">
        <v>646500</v>
      </c>
      <c r="T24" s="2"/>
    </row>
    <row r="25" spans="1:20" ht="114.95" customHeight="1" x14ac:dyDescent="0.25">
      <c r="A25" s="24" t="s">
        <v>49</v>
      </c>
      <c r="B25" s="46" t="s">
        <v>50</v>
      </c>
      <c r="C25" s="47"/>
      <c r="D25" s="43"/>
      <c r="E25" s="43"/>
      <c r="F25" s="43"/>
      <c r="G25" s="43"/>
      <c r="H25" s="43"/>
      <c r="I25" s="43"/>
      <c r="J25" s="43"/>
      <c r="K25" s="45"/>
      <c r="L25" s="45"/>
      <c r="M25" s="45"/>
      <c r="N25" s="49"/>
      <c r="O25" s="49"/>
      <c r="P25" s="49"/>
      <c r="Q25" s="49"/>
      <c r="R25" s="49"/>
      <c r="S25" s="49"/>
      <c r="T25" s="2"/>
    </row>
    <row r="26" spans="1:20" ht="127.7" customHeight="1" x14ac:dyDescent="0.25">
      <c r="A26" s="24" t="s">
        <v>51</v>
      </c>
      <c r="B26" s="46" t="s">
        <v>52</v>
      </c>
      <c r="C26" s="47"/>
      <c r="D26" s="43"/>
      <c r="E26" s="43"/>
      <c r="F26" s="43"/>
      <c r="G26" s="43"/>
      <c r="H26" s="43"/>
      <c r="I26" s="43"/>
      <c r="J26" s="43"/>
      <c r="K26" s="45"/>
      <c r="L26" s="45"/>
      <c r="M26" s="45"/>
      <c r="N26" s="49"/>
      <c r="O26" s="49"/>
      <c r="P26" s="49"/>
      <c r="Q26" s="49"/>
      <c r="R26" s="49"/>
      <c r="S26" s="49"/>
      <c r="T26" s="2"/>
    </row>
    <row r="27" spans="1:20" ht="114.95" customHeight="1" x14ac:dyDescent="0.25">
      <c r="A27" s="24" t="s">
        <v>53</v>
      </c>
      <c r="B27" s="46" t="s">
        <v>54</v>
      </c>
      <c r="C27" s="47"/>
      <c r="D27" s="43"/>
      <c r="E27" s="43"/>
      <c r="F27" s="43"/>
      <c r="G27" s="43"/>
      <c r="H27" s="43"/>
      <c r="I27" s="43"/>
      <c r="J27" s="43"/>
      <c r="K27" s="45"/>
      <c r="L27" s="45"/>
      <c r="M27" s="45"/>
      <c r="N27" s="49"/>
      <c r="O27" s="49"/>
      <c r="P27" s="49"/>
      <c r="Q27" s="49"/>
      <c r="R27" s="49"/>
      <c r="S27" s="49"/>
      <c r="T27" s="2"/>
    </row>
    <row r="28" spans="1:20" ht="12.75" customHeight="1" x14ac:dyDescent="0.25">
      <c r="A28" s="27"/>
      <c r="B28" s="62"/>
      <c r="C28" s="63"/>
      <c r="D28" s="42" t="s">
        <v>55</v>
      </c>
      <c r="E28" s="43"/>
      <c r="F28" s="43"/>
      <c r="G28" s="43"/>
      <c r="H28" s="43"/>
      <c r="I28" s="43"/>
      <c r="J28" s="43"/>
      <c r="K28" s="44" t="s">
        <v>56</v>
      </c>
      <c r="L28" s="44" t="s">
        <v>33</v>
      </c>
      <c r="M28" s="44" t="s">
        <v>29</v>
      </c>
      <c r="N28" s="48">
        <v>520000</v>
      </c>
      <c r="O28" s="48">
        <v>362258.84</v>
      </c>
      <c r="P28" s="48">
        <v>0</v>
      </c>
      <c r="Q28" s="48">
        <v>519000</v>
      </c>
      <c r="R28" s="48">
        <v>520000</v>
      </c>
      <c r="S28" s="48">
        <v>525000</v>
      </c>
      <c r="T28" s="2"/>
    </row>
    <row r="29" spans="1:20" ht="51.2" customHeight="1" x14ac:dyDescent="0.25">
      <c r="A29" s="24" t="s">
        <v>57</v>
      </c>
      <c r="B29" s="46" t="s">
        <v>58</v>
      </c>
      <c r="C29" s="47"/>
      <c r="D29" s="43"/>
      <c r="E29" s="43"/>
      <c r="F29" s="43"/>
      <c r="G29" s="43"/>
      <c r="H29" s="43"/>
      <c r="I29" s="43"/>
      <c r="J29" s="43"/>
      <c r="K29" s="45"/>
      <c r="L29" s="45"/>
      <c r="M29" s="45"/>
      <c r="N29" s="49"/>
      <c r="O29" s="49"/>
      <c r="P29" s="49"/>
      <c r="Q29" s="49"/>
      <c r="R29" s="49"/>
      <c r="S29" s="49"/>
      <c r="T29" s="2"/>
    </row>
    <row r="30" spans="1:20" ht="51.2" customHeight="1" x14ac:dyDescent="0.25">
      <c r="A30" s="24" t="s">
        <v>59</v>
      </c>
      <c r="B30" s="46" t="s">
        <v>60</v>
      </c>
      <c r="C30" s="47"/>
      <c r="D30" s="43"/>
      <c r="E30" s="43"/>
      <c r="F30" s="43"/>
      <c r="G30" s="43"/>
      <c r="H30" s="43"/>
      <c r="I30" s="43"/>
      <c r="J30" s="43"/>
      <c r="K30" s="45"/>
      <c r="L30" s="45"/>
      <c r="M30" s="45"/>
      <c r="N30" s="49"/>
      <c r="O30" s="49"/>
      <c r="P30" s="49"/>
      <c r="Q30" s="49"/>
      <c r="R30" s="49"/>
      <c r="S30" s="49"/>
      <c r="T30" s="2"/>
    </row>
    <row r="31" spans="1:20" ht="51.2" customHeight="1" x14ac:dyDescent="0.25">
      <c r="A31" s="24" t="s">
        <v>61</v>
      </c>
      <c r="B31" s="46" t="s">
        <v>62</v>
      </c>
      <c r="C31" s="47"/>
      <c r="D31" s="43"/>
      <c r="E31" s="43"/>
      <c r="F31" s="43"/>
      <c r="G31" s="43"/>
      <c r="H31" s="43"/>
      <c r="I31" s="43"/>
      <c r="J31" s="43"/>
      <c r="K31" s="45"/>
      <c r="L31" s="45"/>
      <c r="M31" s="45"/>
      <c r="N31" s="49"/>
      <c r="O31" s="49"/>
      <c r="P31" s="49"/>
      <c r="Q31" s="49"/>
      <c r="R31" s="49"/>
      <c r="S31" s="49"/>
      <c r="T31" s="2"/>
    </row>
    <row r="32" spans="1:20" ht="12.75" customHeight="1" x14ac:dyDescent="0.25">
      <c r="A32" s="27"/>
      <c r="B32" s="62"/>
      <c r="C32" s="63"/>
      <c r="D32" s="42" t="s">
        <v>63</v>
      </c>
      <c r="E32" s="43"/>
      <c r="F32" s="43"/>
      <c r="G32" s="43"/>
      <c r="H32" s="43"/>
      <c r="I32" s="43"/>
      <c r="J32" s="43"/>
      <c r="K32" s="44" t="s">
        <v>64</v>
      </c>
      <c r="L32" s="44" t="s">
        <v>33</v>
      </c>
      <c r="M32" s="44" t="s">
        <v>29</v>
      </c>
      <c r="N32" s="48">
        <v>0</v>
      </c>
      <c r="O32" s="48">
        <v>166417.10999999999</v>
      </c>
      <c r="P32" s="48">
        <v>0</v>
      </c>
      <c r="Q32" s="48">
        <v>200500</v>
      </c>
      <c r="R32" s="48">
        <v>250500</v>
      </c>
      <c r="S32" s="48">
        <v>265500</v>
      </c>
      <c r="T32" s="2"/>
    </row>
    <row r="33" spans="1:20" ht="51.2" customHeight="1" x14ac:dyDescent="0.25">
      <c r="A33" s="24" t="s">
        <v>65</v>
      </c>
      <c r="B33" s="46" t="s">
        <v>64</v>
      </c>
      <c r="C33" s="47"/>
      <c r="D33" s="43"/>
      <c r="E33" s="43"/>
      <c r="F33" s="43"/>
      <c r="G33" s="43"/>
      <c r="H33" s="43"/>
      <c r="I33" s="43"/>
      <c r="J33" s="43"/>
      <c r="K33" s="45"/>
      <c r="L33" s="45"/>
      <c r="M33" s="45"/>
      <c r="N33" s="49"/>
      <c r="O33" s="49"/>
      <c r="P33" s="49"/>
      <c r="Q33" s="49"/>
      <c r="R33" s="49"/>
      <c r="S33" s="49"/>
      <c r="T33" s="2"/>
    </row>
    <row r="34" spans="1:20" ht="51.2" customHeight="1" x14ac:dyDescent="0.25">
      <c r="A34" s="24" t="s">
        <v>66</v>
      </c>
      <c r="B34" s="46" t="s">
        <v>64</v>
      </c>
      <c r="C34" s="47"/>
      <c r="D34" s="43"/>
      <c r="E34" s="43"/>
      <c r="F34" s="43"/>
      <c r="G34" s="43"/>
      <c r="H34" s="43"/>
      <c r="I34" s="43"/>
      <c r="J34" s="43"/>
      <c r="K34" s="45"/>
      <c r="L34" s="45"/>
      <c r="M34" s="45"/>
      <c r="N34" s="49"/>
      <c r="O34" s="49"/>
      <c r="P34" s="49"/>
      <c r="Q34" s="49"/>
      <c r="R34" s="49"/>
      <c r="S34" s="49"/>
      <c r="T34" s="2"/>
    </row>
    <row r="35" spans="1:20" ht="38.25" x14ac:dyDescent="0.25">
      <c r="A35" s="24"/>
      <c r="B35" s="46"/>
      <c r="C35" s="47"/>
      <c r="D35" s="40" t="s">
        <v>67</v>
      </c>
      <c r="E35" s="41"/>
      <c r="F35" s="41"/>
      <c r="G35" s="41"/>
      <c r="H35" s="41"/>
      <c r="I35" s="41"/>
      <c r="J35" s="41"/>
      <c r="K35" s="25" t="s">
        <v>68</v>
      </c>
      <c r="L35" s="25" t="s">
        <v>69</v>
      </c>
      <c r="M35" s="25" t="s">
        <v>29</v>
      </c>
      <c r="N35" s="38">
        <f t="shared" ref="N35:O37" si="0">N36</f>
        <v>4385000</v>
      </c>
      <c r="O35" s="38">
        <f t="shared" si="0"/>
        <v>4881202.46</v>
      </c>
      <c r="P35" s="38">
        <v>0</v>
      </c>
      <c r="Q35" s="38">
        <f t="shared" ref="Q35:S37" si="1">Q36</f>
        <v>6421000</v>
      </c>
      <c r="R35" s="38">
        <f t="shared" si="1"/>
        <v>6540000</v>
      </c>
      <c r="S35" s="38">
        <f t="shared" si="1"/>
        <v>7004000</v>
      </c>
      <c r="T35" s="26"/>
    </row>
    <row r="36" spans="1:20" ht="38.25" x14ac:dyDescent="0.25">
      <c r="A36" s="24"/>
      <c r="B36" s="46"/>
      <c r="C36" s="47"/>
      <c r="D36" s="40" t="s">
        <v>67</v>
      </c>
      <c r="E36" s="41"/>
      <c r="F36" s="41"/>
      <c r="G36" s="41"/>
      <c r="H36" s="41"/>
      <c r="I36" s="41"/>
      <c r="J36" s="41"/>
      <c r="K36" s="25" t="s">
        <v>68</v>
      </c>
      <c r="L36" s="25" t="s">
        <v>69</v>
      </c>
      <c r="M36" s="25" t="s">
        <v>29</v>
      </c>
      <c r="N36" s="38">
        <f t="shared" si="0"/>
        <v>4385000</v>
      </c>
      <c r="O36" s="38">
        <f t="shared" si="0"/>
        <v>4881202.46</v>
      </c>
      <c r="P36" s="38">
        <v>0</v>
      </c>
      <c r="Q36" s="38">
        <f t="shared" si="1"/>
        <v>6421000</v>
      </c>
      <c r="R36" s="38">
        <f t="shared" si="1"/>
        <v>6540000</v>
      </c>
      <c r="S36" s="38">
        <f t="shared" si="1"/>
        <v>7004000</v>
      </c>
      <c r="T36" s="26"/>
    </row>
    <row r="37" spans="1:20" ht="38.25" x14ac:dyDescent="0.25">
      <c r="A37" s="24"/>
      <c r="B37" s="46"/>
      <c r="C37" s="47"/>
      <c r="D37" s="40" t="s">
        <v>70</v>
      </c>
      <c r="E37" s="41"/>
      <c r="F37" s="41"/>
      <c r="G37" s="41"/>
      <c r="H37" s="41"/>
      <c r="I37" s="41"/>
      <c r="J37" s="41"/>
      <c r="K37" s="25" t="s">
        <v>71</v>
      </c>
      <c r="L37" s="25" t="s">
        <v>69</v>
      </c>
      <c r="M37" s="25" t="s">
        <v>29</v>
      </c>
      <c r="N37" s="38">
        <f t="shared" si="0"/>
        <v>4385000</v>
      </c>
      <c r="O37" s="38">
        <f t="shared" si="0"/>
        <v>4881202.46</v>
      </c>
      <c r="P37" s="38">
        <v>0</v>
      </c>
      <c r="Q37" s="38">
        <f t="shared" si="1"/>
        <v>6421000</v>
      </c>
      <c r="R37" s="38">
        <f t="shared" si="1"/>
        <v>6540000</v>
      </c>
      <c r="S37" s="38">
        <f t="shared" si="1"/>
        <v>7004000</v>
      </c>
      <c r="T37" s="26"/>
    </row>
    <row r="38" spans="1:20" ht="38.25" x14ac:dyDescent="0.25">
      <c r="A38" s="24"/>
      <c r="B38" s="46"/>
      <c r="C38" s="47"/>
      <c r="D38" s="40" t="s">
        <v>70</v>
      </c>
      <c r="E38" s="41"/>
      <c r="F38" s="41"/>
      <c r="G38" s="41"/>
      <c r="H38" s="41"/>
      <c r="I38" s="41"/>
      <c r="J38" s="41"/>
      <c r="K38" s="25" t="s">
        <v>71</v>
      </c>
      <c r="L38" s="25" t="s">
        <v>69</v>
      </c>
      <c r="M38" s="25" t="s">
        <v>29</v>
      </c>
      <c r="N38" s="38">
        <f>SUM(N39:N47)</f>
        <v>4385000</v>
      </c>
      <c r="O38" s="38">
        <f>SUM(O39:O47)</f>
        <v>4881202.46</v>
      </c>
      <c r="P38" s="38">
        <v>0</v>
      </c>
      <c r="Q38" s="38">
        <f>SUM(Q39:Q47)</f>
        <v>6421000</v>
      </c>
      <c r="R38" s="38">
        <f>SUM(R39:R47)</f>
        <v>6540000</v>
      </c>
      <c r="S38" s="38">
        <f>SUM(S39:S47)</f>
        <v>7004000</v>
      </c>
      <c r="T38" s="26"/>
    </row>
    <row r="39" spans="1:20" ht="12.75" customHeight="1" x14ac:dyDescent="0.25">
      <c r="A39" s="27"/>
      <c r="B39" s="62"/>
      <c r="C39" s="63"/>
      <c r="D39" s="42" t="s">
        <v>72</v>
      </c>
      <c r="E39" s="43"/>
      <c r="F39" s="43"/>
      <c r="G39" s="43"/>
      <c r="H39" s="43"/>
      <c r="I39" s="43"/>
      <c r="J39" s="43"/>
      <c r="K39" s="44" t="s">
        <v>73</v>
      </c>
      <c r="L39" s="44" t="s">
        <v>69</v>
      </c>
      <c r="M39" s="44" t="s">
        <v>29</v>
      </c>
      <c r="N39" s="48">
        <v>2000000</v>
      </c>
      <c r="O39" s="48">
        <v>2409128.0499999998</v>
      </c>
      <c r="P39" s="48">
        <v>0</v>
      </c>
      <c r="Q39" s="48">
        <v>3041000</v>
      </c>
      <c r="R39" s="48">
        <v>3120000</v>
      </c>
      <c r="S39" s="48">
        <v>3350000</v>
      </c>
      <c r="T39" s="2"/>
    </row>
    <row r="40" spans="1:20" ht="89.45" customHeight="1" x14ac:dyDescent="0.25">
      <c r="A40" s="24" t="s">
        <v>74</v>
      </c>
      <c r="B40" s="46" t="s">
        <v>73</v>
      </c>
      <c r="C40" s="47"/>
      <c r="D40" s="43"/>
      <c r="E40" s="43"/>
      <c r="F40" s="43"/>
      <c r="G40" s="43"/>
      <c r="H40" s="43"/>
      <c r="I40" s="43"/>
      <c r="J40" s="43"/>
      <c r="K40" s="45"/>
      <c r="L40" s="45"/>
      <c r="M40" s="45"/>
      <c r="N40" s="49"/>
      <c r="O40" s="49"/>
      <c r="P40" s="49"/>
      <c r="Q40" s="49"/>
      <c r="R40" s="49"/>
      <c r="S40" s="49"/>
      <c r="T40" s="2"/>
    </row>
    <row r="41" spans="1:20" ht="12.75" customHeight="1" x14ac:dyDescent="0.25">
      <c r="A41" s="27"/>
      <c r="B41" s="62"/>
      <c r="C41" s="63"/>
      <c r="D41" s="42" t="s">
        <v>75</v>
      </c>
      <c r="E41" s="43"/>
      <c r="F41" s="43"/>
      <c r="G41" s="43"/>
      <c r="H41" s="43"/>
      <c r="I41" s="43"/>
      <c r="J41" s="43"/>
      <c r="K41" s="44" t="s">
        <v>76</v>
      </c>
      <c r="L41" s="44" t="s">
        <v>69</v>
      </c>
      <c r="M41" s="44" t="s">
        <v>29</v>
      </c>
      <c r="N41" s="48">
        <v>75000</v>
      </c>
      <c r="O41" s="48">
        <v>13515.43</v>
      </c>
      <c r="P41" s="48">
        <v>0</v>
      </c>
      <c r="Q41" s="48">
        <v>21000</v>
      </c>
      <c r="R41" s="48">
        <v>21000</v>
      </c>
      <c r="S41" s="48">
        <v>22000</v>
      </c>
      <c r="T41" s="2"/>
    </row>
    <row r="42" spans="1:20" ht="140.44999999999999" customHeight="1" x14ac:dyDescent="0.25">
      <c r="A42" s="24" t="s">
        <v>77</v>
      </c>
      <c r="B42" s="46" t="s">
        <v>76</v>
      </c>
      <c r="C42" s="47"/>
      <c r="D42" s="43"/>
      <c r="E42" s="43"/>
      <c r="F42" s="43"/>
      <c r="G42" s="43"/>
      <c r="H42" s="43"/>
      <c r="I42" s="43"/>
      <c r="J42" s="43"/>
      <c r="K42" s="45"/>
      <c r="L42" s="45"/>
      <c r="M42" s="45"/>
      <c r="N42" s="49"/>
      <c r="O42" s="49"/>
      <c r="P42" s="49"/>
      <c r="Q42" s="49"/>
      <c r="R42" s="49"/>
      <c r="S42" s="49"/>
      <c r="T42" s="2"/>
    </row>
    <row r="43" spans="1:20" ht="76.7" customHeight="1" x14ac:dyDescent="0.25">
      <c r="A43" s="24" t="s">
        <v>78</v>
      </c>
      <c r="B43" s="46" t="s">
        <v>79</v>
      </c>
      <c r="C43" s="47"/>
      <c r="D43" s="43"/>
      <c r="E43" s="43"/>
      <c r="F43" s="43"/>
      <c r="G43" s="43"/>
      <c r="H43" s="43"/>
      <c r="I43" s="43"/>
      <c r="J43" s="43"/>
      <c r="K43" s="45"/>
      <c r="L43" s="45"/>
      <c r="M43" s="45"/>
      <c r="N43" s="49"/>
      <c r="O43" s="49"/>
      <c r="P43" s="49"/>
      <c r="Q43" s="49"/>
      <c r="R43" s="49"/>
      <c r="S43" s="49"/>
      <c r="T43" s="2"/>
    </row>
    <row r="44" spans="1:20" ht="12.75" customHeight="1" x14ac:dyDescent="0.25">
      <c r="A44" s="27"/>
      <c r="B44" s="62"/>
      <c r="C44" s="63"/>
      <c r="D44" s="42" t="s">
        <v>80</v>
      </c>
      <c r="E44" s="43"/>
      <c r="F44" s="43"/>
      <c r="G44" s="43"/>
      <c r="H44" s="43"/>
      <c r="I44" s="43"/>
      <c r="J44" s="43"/>
      <c r="K44" s="44" t="s">
        <v>81</v>
      </c>
      <c r="L44" s="44" t="s">
        <v>69</v>
      </c>
      <c r="M44" s="44" t="s">
        <v>29</v>
      </c>
      <c r="N44" s="48">
        <v>2110000</v>
      </c>
      <c r="O44" s="48">
        <v>2737157.6</v>
      </c>
      <c r="P44" s="48">
        <v>0</v>
      </c>
      <c r="Q44" s="48">
        <v>3760000</v>
      </c>
      <c r="R44" s="48">
        <v>3807000</v>
      </c>
      <c r="S44" s="48">
        <v>4044000</v>
      </c>
      <c r="T44" s="2"/>
    </row>
    <row r="45" spans="1:20" ht="89.45" customHeight="1" x14ac:dyDescent="0.25">
      <c r="A45" s="24" t="s">
        <v>82</v>
      </c>
      <c r="B45" s="46" t="s">
        <v>81</v>
      </c>
      <c r="C45" s="47"/>
      <c r="D45" s="43"/>
      <c r="E45" s="43"/>
      <c r="F45" s="43"/>
      <c r="G45" s="43"/>
      <c r="H45" s="43"/>
      <c r="I45" s="43"/>
      <c r="J45" s="43"/>
      <c r="K45" s="45"/>
      <c r="L45" s="45"/>
      <c r="M45" s="45"/>
      <c r="N45" s="49"/>
      <c r="O45" s="49"/>
      <c r="P45" s="49"/>
      <c r="Q45" s="49"/>
      <c r="R45" s="49"/>
      <c r="S45" s="49"/>
      <c r="T45" s="2"/>
    </row>
    <row r="46" spans="1:20" ht="12.75" customHeight="1" x14ac:dyDescent="0.25">
      <c r="A46" s="27"/>
      <c r="B46" s="62"/>
      <c r="C46" s="63"/>
      <c r="D46" s="42" t="s">
        <v>83</v>
      </c>
      <c r="E46" s="43"/>
      <c r="F46" s="43"/>
      <c r="G46" s="43"/>
      <c r="H46" s="43"/>
      <c r="I46" s="43"/>
      <c r="J46" s="43"/>
      <c r="K46" s="44" t="s">
        <v>84</v>
      </c>
      <c r="L46" s="44" t="s">
        <v>69</v>
      </c>
      <c r="M46" s="44" t="s">
        <v>29</v>
      </c>
      <c r="N46" s="48">
        <v>200000</v>
      </c>
      <c r="O46" s="48">
        <v>-278598.62</v>
      </c>
      <c r="P46" s="48">
        <v>0</v>
      </c>
      <c r="Q46" s="48">
        <v>-401000</v>
      </c>
      <c r="R46" s="48">
        <v>-408000</v>
      </c>
      <c r="S46" s="48">
        <v>-412000</v>
      </c>
      <c r="T46" s="2"/>
    </row>
    <row r="47" spans="1:20" ht="89.45" customHeight="1" x14ac:dyDescent="0.25">
      <c r="A47" s="24" t="s">
        <v>85</v>
      </c>
      <c r="B47" s="46" t="s">
        <v>84</v>
      </c>
      <c r="C47" s="47"/>
      <c r="D47" s="43"/>
      <c r="E47" s="43"/>
      <c r="F47" s="43"/>
      <c r="G47" s="43"/>
      <c r="H47" s="43"/>
      <c r="I47" s="43"/>
      <c r="J47" s="43"/>
      <c r="K47" s="45"/>
      <c r="L47" s="45"/>
      <c r="M47" s="45"/>
      <c r="N47" s="49"/>
      <c r="O47" s="49"/>
      <c r="P47" s="49"/>
      <c r="Q47" s="49"/>
      <c r="R47" s="49"/>
      <c r="S47" s="49"/>
      <c r="T47" s="2"/>
    </row>
    <row r="48" spans="1:20" ht="25.5" x14ac:dyDescent="0.25">
      <c r="A48" s="24"/>
      <c r="B48" s="46"/>
      <c r="C48" s="47"/>
      <c r="D48" s="40" t="s">
        <v>86</v>
      </c>
      <c r="E48" s="41"/>
      <c r="F48" s="41"/>
      <c r="G48" s="41"/>
      <c r="H48" s="41"/>
      <c r="I48" s="41"/>
      <c r="J48" s="41"/>
      <c r="K48" s="25" t="s">
        <v>87</v>
      </c>
      <c r="L48" s="25" t="s">
        <v>33</v>
      </c>
      <c r="M48" s="25" t="s">
        <v>29</v>
      </c>
      <c r="N48" s="38">
        <f>N49+N66</f>
        <v>44599000</v>
      </c>
      <c r="O48" s="38">
        <f>O49+O66</f>
        <v>41750662.280000009</v>
      </c>
      <c r="P48" s="38">
        <v>0</v>
      </c>
      <c r="Q48" s="38">
        <f>Q49+Q66</f>
        <v>51784000</v>
      </c>
      <c r="R48" s="38">
        <f>R49+R66</f>
        <v>56857000</v>
      </c>
      <c r="S48" s="38">
        <f>S49+S66</f>
        <v>62199300</v>
      </c>
      <c r="T48" s="26"/>
    </row>
    <row r="49" spans="1:20" ht="25.5" x14ac:dyDescent="0.25">
      <c r="A49" s="24"/>
      <c r="B49" s="46"/>
      <c r="C49" s="47"/>
      <c r="D49" s="40" t="s">
        <v>88</v>
      </c>
      <c r="E49" s="41"/>
      <c r="F49" s="41"/>
      <c r="G49" s="41"/>
      <c r="H49" s="41"/>
      <c r="I49" s="41"/>
      <c r="J49" s="41"/>
      <c r="K49" s="25" t="s">
        <v>89</v>
      </c>
      <c r="L49" s="25" t="s">
        <v>33</v>
      </c>
      <c r="M49" s="25" t="s">
        <v>29</v>
      </c>
      <c r="N49" s="38">
        <f>SUM(N50:N65)</f>
        <v>44188000</v>
      </c>
      <c r="O49" s="38">
        <f>SUM(O50:O65)</f>
        <v>41355805.24000001</v>
      </c>
      <c r="P49" s="38">
        <v>0</v>
      </c>
      <c r="Q49" s="38">
        <f>SUM(Q50:Q65)</f>
        <v>51754000</v>
      </c>
      <c r="R49" s="38">
        <f>SUM(R50:R65)</f>
        <v>56826000</v>
      </c>
      <c r="S49" s="38">
        <f>SUM(S50:S65)</f>
        <v>62167000</v>
      </c>
      <c r="T49" s="26"/>
    </row>
    <row r="50" spans="1:20" ht="12.75" customHeight="1" x14ac:dyDescent="0.25">
      <c r="A50" s="27"/>
      <c r="B50" s="62"/>
      <c r="C50" s="63"/>
      <c r="D50" s="42" t="s">
        <v>90</v>
      </c>
      <c r="E50" s="43"/>
      <c r="F50" s="43"/>
      <c r="G50" s="43"/>
      <c r="H50" s="43"/>
      <c r="I50" s="43"/>
      <c r="J50" s="43"/>
      <c r="K50" s="44" t="s">
        <v>91</v>
      </c>
      <c r="L50" s="44" t="s">
        <v>33</v>
      </c>
      <c r="M50" s="44" t="s">
        <v>29</v>
      </c>
      <c r="N50" s="48">
        <v>25891000</v>
      </c>
      <c r="O50" s="48">
        <v>25957001.920000002</v>
      </c>
      <c r="P50" s="48">
        <v>0</v>
      </c>
      <c r="Q50" s="48">
        <v>31439500</v>
      </c>
      <c r="R50" s="48">
        <v>34900000</v>
      </c>
      <c r="S50" s="48">
        <v>36009000</v>
      </c>
      <c r="T50" s="2"/>
    </row>
    <row r="51" spans="1:20" ht="38.450000000000003" customHeight="1" x14ac:dyDescent="0.25">
      <c r="A51" s="24" t="s">
        <v>92</v>
      </c>
      <c r="B51" s="46" t="s">
        <v>93</v>
      </c>
      <c r="C51" s="47"/>
      <c r="D51" s="43"/>
      <c r="E51" s="43"/>
      <c r="F51" s="43"/>
      <c r="G51" s="43"/>
      <c r="H51" s="43"/>
      <c r="I51" s="43"/>
      <c r="J51" s="43"/>
      <c r="K51" s="45"/>
      <c r="L51" s="45"/>
      <c r="M51" s="45"/>
      <c r="N51" s="49"/>
      <c r="O51" s="49"/>
      <c r="P51" s="49"/>
      <c r="Q51" s="49"/>
      <c r="R51" s="49"/>
      <c r="S51" s="49"/>
      <c r="T51" s="2"/>
    </row>
    <row r="52" spans="1:20" ht="38.450000000000003" customHeight="1" x14ac:dyDescent="0.25">
      <c r="A52" s="24" t="s">
        <v>94</v>
      </c>
      <c r="B52" s="46" t="s">
        <v>95</v>
      </c>
      <c r="C52" s="47"/>
      <c r="D52" s="43"/>
      <c r="E52" s="43"/>
      <c r="F52" s="43"/>
      <c r="G52" s="43"/>
      <c r="H52" s="43"/>
      <c r="I52" s="43"/>
      <c r="J52" s="43"/>
      <c r="K52" s="45"/>
      <c r="L52" s="45"/>
      <c r="M52" s="45"/>
      <c r="N52" s="49"/>
      <c r="O52" s="49"/>
      <c r="P52" s="49"/>
      <c r="Q52" s="49"/>
      <c r="R52" s="49"/>
      <c r="S52" s="49"/>
      <c r="T52" s="2"/>
    </row>
    <row r="53" spans="1:20" ht="38.450000000000003" customHeight="1" x14ac:dyDescent="0.25">
      <c r="A53" s="24" t="s">
        <v>96</v>
      </c>
      <c r="B53" s="46" t="s">
        <v>97</v>
      </c>
      <c r="C53" s="47"/>
      <c r="D53" s="43"/>
      <c r="E53" s="43"/>
      <c r="F53" s="43"/>
      <c r="G53" s="43"/>
      <c r="H53" s="43"/>
      <c r="I53" s="43"/>
      <c r="J53" s="43"/>
      <c r="K53" s="45"/>
      <c r="L53" s="45"/>
      <c r="M53" s="45"/>
      <c r="N53" s="49"/>
      <c r="O53" s="49"/>
      <c r="P53" s="49"/>
      <c r="Q53" s="49"/>
      <c r="R53" s="49"/>
      <c r="S53" s="49"/>
      <c r="T53" s="2"/>
    </row>
    <row r="54" spans="1:20" ht="12.75" customHeight="1" x14ac:dyDescent="0.25">
      <c r="A54" s="27"/>
      <c r="B54" s="62"/>
      <c r="C54" s="63"/>
      <c r="D54" s="42" t="s">
        <v>98</v>
      </c>
      <c r="E54" s="43"/>
      <c r="F54" s="43"/>
      <c r="G54" s="43"/>
      <c r="H54" s="43"/>
      <c r="I54" s="43"/>
      <c r="J54" s="43"/>
      <c r="K54" s="44" t="s">
        <v>99</v>
      </c>
      <c r="L54" s="44" t="s">
        <v>33</v>
      </c>
      <c r="M54" s="44" t="s">
        <v>29</v>
      </c>
      <c r="N54" s="48">
        <v>20000</v>
      </c>
      <c r="O54" s="48">
        <v>69.14</v>
      </c>
      <c r="P54" s="48">
        <v>0</v>
      </c>
      <c r="Q54" s="48">
        <v>500</v>
      </c>
      <c r="R54" s="48">
        <v>500</v>
      </c>
      <c r="S54" s="48">
        <v>500</v>
      </c>
      <c r="T54" s="2"/>
    </row>
    <row r="55" spans="1:20" ht="51.2" customHeight="1" x14ac:dyDescent="0.25">
      <c r="A55" s="24" t="s">
        <v>100</v>
      </c>
      <c r="B55" s="46" t="s">
        <v>101</v>
      </c>
      <c r="C55" s="47"/>
      <c r="D55" s="43"/>
      <c r="E55" s="43"/>
      <c r="F55" s="43"/>
      <c r="G55" s="43"/>
      <c r="H55" s="43"/>
      <c r="I55" s="43"/>
      <c r="J55" s="43"/>
      <c r="K55" s="45"/>
      <c r="L55" s="45"/>
      <c r="M55" s="45"/>
      <c r="N55" s="49"/>
      <c r="O55" s="49"/>
      <c r="P55" s="49"/>
      <c r="Q55" s="49"/>
      <c r="R55" s="49"/>
      <c r="S55" s="49"/>
      <c r="T55" s="2"/>
    </row>
    <row r="56" spans="1:20" ht="63.95" customHeight="1" x14ac:dyDescent="0.25">
      <c r="A56" s="24" t="s">
        <v>102</v>
      </c>
      <c r="B56" s="46" t="s">
        <v>103</v>
      </c>
      <c r="C56" s="47"/>
      <c r="D56" s="43"/>
      <c r="E56" s="43"/>
      <c r="F56" s="43"/>
      <c r="G56" s="43"/>
      <c r="H56" s="43"/>
      <c r="I56" s="43"/>
      <c r="J56" s="43"/>
      <c r="K56" s="45"/>
      <c r="L56" s="45"/>
      <c r="M56" s="45"/>
      <c r="N56" s="49"/>
      <c r="O56" s="49"/>
      <c r="P56" s="49"/>
      <c r="Q56" s="49"/>
      <c r="R56" s="49"/>
      <c r="S56" s="49"/>
      <c r="T56" s="2"/>
    </row>
    <row r="57" spans="1:20" ht="12.75" customHeight="1" x14ac:dyDescent="0.25">
      <c r="A57" s="27"/>
      <c r="B57" s="62"/>
      <c r="C57" s="63"/>
      <c r="D57" s="42" t="s">
        <v>104</v>
      </c>
      <c r="E57" s="43"/>
      <c r="F57" s="43"/>
      <c r="G57" s="43"/>
      <c r="H57" s="43"/>
      <c r="I57" s="43"/>
      <c r="J57" s="43"/>
      <c r="K57" s="44" t="s">
        <v>97</v>
      </c>
      <c r="L57" s="44" t="s">
        <v>33</v>
      </c>
      <c r="M57" s="44" t="s">
        <v>29</v>
      </c>
      <c r="N57" s="48">
        <v>18270000</v>
      </c>
      <c r="O57" s="48">
        <v>15399674.48</v>
      </c>
      <c r="P57" s="48">
        <v>0</v>
      </c>
      <c r="Q57" s="48">
        <v>20309000</v>
      </c>
      <c r="R57" s="48">
        <v>21919000</v>
      </c>
      <c r="S57" s="48">
        <v>26150000</v>
      </c>
      <c r="T57" s="2"/>
    </row>
    <row r="58" spans="1:20" ht="38.450000000000003" customHeight="1" x14ac:dyDescent="0.25">
      <c r="A58" s="24" t="s">
        <v>105</v>
      </c>
      <c r="B58" s="46" t="s">
        <v>97</v>
      </c>
      <c r="C58" s="47"/>
      <c r="D58" s="43"/>
      <c r="E58" s="43"/>
      <c r="F58" s="43"/>
      <c r="G58" s="43"/>
      <c r="H58" s="43"/>
      <c r="I58" s="43"/>
      <c r="J58" s="43"/>
      <c r="K58" s="45"/>
      <c r="L58" s="45"/>
      <c r="M58" s="45"/>
      <c r="N58" s="49"/>
      <c r="O58" s="49"/>
      <c r="P58" s="49"/>
      <c r="Q58" s="49"/>
      <c r="R58" s="49"/>
      <c r="S58" s="49"/>
      <c r="T58" s="2"/>
    </row>
    <row r="59" spans="1:20" ht="51.2" customHeight="1" x14ac:dyDescent="0.25">
      <c r="A59" s="24" t="s">
        <v>106</v>
      </c>
      <c r="B59" s="46" t="s">
        <v>107</v>
      </c>
      <c r="C59" s="47"/>
      <c r="D59" s="43"/>
      <c r="E59" s="43"/>
      <c r="F59" s="43"/>
      <c r="G59" s="43"/>
      <c r="H59" s="43"/>
      <c r="I59" s="43"/>
      <c r="J59" s="43"/>
      <c r="K59" s="45"/>
      <c r="L59" s="45"/>
      <c r="M59" s="45"/>
      <c r="N59" s="49"/>
      <c r="O59" s="49"/>
      <c r="P59" s="49"/>
      <c r="Q59" s="49"/>
      <c r="R59" s="49"/>
      <c r="S59" s="49"/>
      <c r="T59" s="2"/>
    </row>
    <row r="60" spans="1:20" ht="38.450000000000003" customHeight="1" x14ac:dyDescent="0.25">
      <c r="A60" s="24" t="s">
        <v>108</v>
      </c>
      <c r="B60" s="46" t="s">
        <v>97</v>
      </c>
      <c r="C60" s="47"/>
      <c r="D60" s="43"/>
      <c r="E60" s="43"/>
      <c r="F60" s="43"/>
      <c r="G60" s="43"/>
      <c r="H60" s="43"/>
      <c r="I60" s="43"/>
      <c r="J60" s="43"/>
      <c r="K60" s="45"/>
      <c r="L60" s="45"/>
      <c r="M60" s="45"/>
      <c r="N60" s="49"/>
      <c r="O60" s="49"/>
      <c r="P60" s="49"/>
      <c r="Q60" s="49"/>
      <c r="R60" s="49"/>
      <c r="S60" s="49"/>
      <c r="T60" s="2"/>
    </row>
    <row r="61" spans="1:20" ht="12.75" customHeight="1" x14ac:dyDescent="0.25">
      <c r="A61" s="27"/>
      <c r="B61" s="62"/>
      <c r="C61" s="63"/>
      <c r="D61" s="42" t="s">
        <v>109</v>
      </c>
      <c r="E61" s="43"/>
      <c r="F61" s="43"/>
      <c r="G61" s="43"/>
      <c r="H61" s="43"/>
      <c r="I61" s="43"/>
      <c r="J61" s="43"/>
      <c r="K61" s="44" t="s">
        <v>110</v>
      </c>
      <c r="L61" s="44" t="s">
        <v>33</v>
      </c>
      <c r="M61" s="44" t="s">
        <v>29</v>
      </c>
      <c r="N61" s="48">
        <v>0</v>
      </c>
      <c r="O61" s="48">
        <v>-408.29</v>
      </c>
      <c r="P61" s="48">
        <v>0</v>
      </c>
      <c r="Q61" s="48">
        <v>500</v>
      </c>
      <c r="R61" s="48">
        <v>0</v>
      </c>
      <c r="S61" s="48">
        <v>0</v>
      </c>
      <c r="T61" s="2"/>
    </row>
    <row r="62" spans="1:20" ht="38.450000000000003" customHeight="1" x14ac:dyDescent="0.25">
      <c r="A62" s="24" t="s">
        <v>111</v>
      </c>
      <c r="B62" s="46" t="s">
        <v>112</v>
      </c>
      <c r="C62" s="47"/>
      <c r="D62" s="43"/>
      <c r="E62" s="43"/>
      <c r="F62" s="43"/>
      <c r="G62" s="43"/>
      <c r="H62" s="43"/>
      <c r="I62" s="43"/>
      <c r="J62" s="43"/>
      <c r="K62" s="45"/>
      <c r="L62" s="45"/>
      <c r="M62" s="45"/>
      <c r="N62" s="49"/>
      <c r="O62" s="49"/>
      <c r="P62" s="49"/>
      <c r="Q62" s="49"/>
      <c r="R62" s="49"/>
      <c r="S62" s="49"/>
      <c r="T62" s="2"/>
    </row>
    <row r="63" spans="1:20" ht="12.75" customHeight="1" x14ac:dyDescent="0.25">
      <c r="A63" s="27"/>
      <c r="B63" s="62"/>
      <c r="C63" s="63"/>
      <c r="D63" s="42" t="s">
        <v>113</v>
      </c>
      <c r="E63" s="43"/>
      <c r="F63" s="43"/>
      <c r="G63" s="43"/>
      <c r="H63" s="43"/>
      <c r="I63" s="43"/>
      <c r="J63" s="43"/>
      <c r="K63" s="44" t="s">
        <v>114</v>
      </c>
      <c r="L63" s="44" t="s">
        <v>33</v>
      </c>
      <c r="M63" s="44" t="s">
        <v>29</v>
      </c>
      <c r="N63" s="48">
        <v>7000</v>
      </c>
      <c r="O63" s="48">
        <v>-532.01</v>
      </c>
      <c r="P63" s="48">
        <v>0</v>
      </c>
      <c r="Q63" s="48">
        <v>4500</v>
      </c>
      <c r="R63" s="48">
        <v>6500</v>
      </c>
      <c r="S63" s="48">
        <v>7500</v>
      </c>
      <c r="T63" s="2"/>
    </row>
    <row r="64" spans="1:20" ht="25.7" customHeight="1" x14ac:dyDescent="0.25">
      <c r="A64" s="24" t="s">
        <v>115</v>
      </c>
      <c r="B64" s="46" t="s">
        <v>114</v>
      </c>
      <c r="C64" s="47"/>
      <c r="D64" s="43"/>
      <c r="E64" s="43"/>
      <c r="F64" s="43"/>
      <c r="G64" s="43"/>
      <c r="H64" s="43"/>
      <c r="I64" s="43"/>
      <c r="J64" s="43"/>
      <c r="K64" s="45"/>
      <c r="L64" s="45"/>
      <c r="M64" s="45"/>
      <c r="N64" s="49"/>
      <c r="O64" s="49"/>
      <c r="P64" s="49"/>
      <c r="Q64" s="49"/>
      <c r="R64" s="49"/>
      <c r="S64" s="49"/>
      <c r="T64" s="2"/>
    </row>
    <row r="65" spans="1:20" ht="38.450000000000003" customHeight="1" x14ac:dyDescent="0.25">
      <c r="A65" s="24" t="s">
        <v>116</v>
      </c>
      <c r="B65" s="46" t="s">
        <v>117</v>
      </c>
      <c r="C65" s="47"/>
      <c r="D65" s="43"/>
      <c r="E65" s="43"/>
      <c r="F65" s="43"/>
      <c r="G65" s="43"/>
      <c r="H65" s="43"/>
      <c r="I65" s="43"/>
      <c r="J65" s="43"/>
      <c r="K65" s="45"/>
      <c r="L65" s="45"/>
      <c r="M65" s="45"/>
      <c r="N65" s="49"/>
      <c r="O65" s="49"/>
      <c r="P65" s="49"/>
      <c r="Q65" s="49"/>
      <c r="R65" s="49"/>
      <c r="S65" s="49"/>
      <c r="T65" s="2"/>
    </row>
    <row r="66" spans="1:20" ht="25.5" x14ac:dyDescent="0.25">
      <c r="A66" s="24"/>
      <c r="B66" s="46"/>
      <c r="C66" s="47"/>
      <c r="D66" s="40" t="s">
        <v>118</v>
      </c>
      <c r="E66" s="41"/>
      <c r="F66" s="41"/>
      <c r="G66" s="41"/>
      <c r="H66" s="41"/>
      <c r="I66" s="41"/>
      <c r="J66" s="41"/>
      <c r="K66" s="25" t="s">
        <v>119</v>
      </c>
      <c r="L66" s="25" t="s">
        <v>33</v>
      </c>
      <c r="M66" s="25" t="s">
        <v>29</v>
      </c>
      <c r="N66" s="38">
        <f>N67</f>
        <v>411000</v>
      </c>
      <c r="O66" s="38">
        <f>O67</f>
        <v>394857.04</v>
      </c>
      <c r="P66" s="38">
        <v>0</v>
      </c>
      <c r="Q66" s="38">
        <f>Q67</f>
        <v>30000</v>
      </c>
      <c r="R66" s="38">
        <f>R67</f>
        <v>31000</v>
      </c>
      <c r="S66" s="38">
        <f>S67</f>
        <v>32300</v>
      </c>
      <c r="T66" s="26"/>
    </row>
    <row r="67" spans="1:20" ht="12.75" customHeight="1" x14ac:dyDescent="0.25">
      <c r="A67" s="27"/>
      <c r="B67" s="62"/>
      <c r="C67" s="63"/>
      <c r="D67" s="42" t="s">
        <v>120</v>
      </c>
      <c r="E67" s="43"/>
      <c r="F67" s="43"/>
      <c r="G67" s="43"/>
      <c r="H67" s="43"/>
      <c r="I67" s="43"/>
      <c r="J67" s="43"/>
      <c r="K67" s="44" t="s">
        <v>121</v>
      </c>
      <c r="L67" s="44" t="s">
        <v>33</v>
      </c>
      <c r="M67" s="44" t="s">
        <v>29</v>
      </c>
      <c r="N67" s="48">
        <v>411000</v>
      </c>
      <c r="O67" s="48">
        <v>394857.04</v>
      </c>
      <c r="P67" s="48">
        <v>0</v>
      </c>
      <c r="Q67" s="48">
        <v>30000</v>
      </c>
      <c r="R67" s="48">
        <v>31000</v>
      </c>
      <c r="S67" s="48">
        <v>32300</v>
      </c>
      <c r="T67" s="2"/>
    </row>
    <row r="68" spans="1:20" ht="15.2" customHeight="1" x14ac:dyDescent="0.25">
      <c r="A68" s="24" t="s">
        <v>122</v>
      </c>
      <c r="B68" s="46" t="s">
        <v>121</v>
      </c>
      <c r="C68" s="47"/>
      <c r="D68" s="43"/>
      <c r="E68" s="43"/>
      <c r="F68" s="43"/>
      <c r="G68" s="43"/>
      <c r="H68" s="43"/>
      <c r="I68" s="43"/>
      <c r="J68" s="43"/>
      <c r="K68" s="45"/>
      <c r="L68" s="45"/>
      <c r="M68" s="45"/>
      <c r="N68" s="49"/>
      <c r="O68" s="49"/>
      <c r="P68" s="49"/>
      <c r="Q68" s="49"/>
      <c r="R68" s="49"/>
      <c r="S68" s="49"/>
      <c r="T68" s="2"/>
    </row>
    <row r="69" spans="1:20" ht="25.7" customHeight="1" x14ac:dyDescent="0.25">
      <c r="A69" s="24" t="s">
        <v>123</v>
      </c>
      <c r="B69" s="46" t="s">
        <v>124</v>
      </c>
      <c r="C69" s="47"/>
      <c r="D69" s="43"/>
      <c r="E69" s="43"/>
      <c r="F69" s="43"/>
      <c r="G69" s="43"/>
      <c r="H69" s="43"/>
      <c r="I69" s="43"/>
      <c r="J69" s="43"/>
      <c r="K69" s="45"/>
      <c r="L69" s="45"/>
      <c r="M69" s="45"/>
      <c r="N69" s="49"/>
      <c r="O69" s="49"/>
      <c r="P69" s="49"/>
      <c r="Q69" s="49"/>
      <c r="R69" s="49"/>
      <c r="S69" s="49"/>
      <c r="T69" s="2"/>
    </row>
    <row r="70" spans="1:20" ht="25.5" x14ac:dyDescent="0.25">
      <c r="A70" s="24"/>
      <c r="B70" s="46"/>
      <c r="C70" s="47"/>
      <c r="D70" s="40" t="s">
        <v>125</v>
      </c>
      <c r="E70" s="41"/>
      <c r="F70" s="41"/>
      <c r="G70" s="41"/>
      <c r="H70" s="41"/>
      <c r="I70" s="41"/>
      <c r="J70" s="41"/>
      <c r="K70" s="25" t="s">
        <v>126</v>
      </c>
      <c r="L70" s="25" t="s">
        <v>33</v>
      </c>
      <c r="M70" s="25" t="s">
        <v>29</v>
      </c>
      <c r="N70" s="38">
        <f>N71+N76</f>
        <v>15016000</v>
      </c>
      <c r="O70" s="38">
        <f>O71+O76</f>
        <v>9148622.9400000013</v>
      </c>
      <c r="P70" s="38">
        <v>0</v>
      </c>
      <c r="Q70" s="38">
        <f>Q71+Q76</f>
        <v>18823000</v>
      </c>
      <c r="R70" s="38">
        <f>R71+R76</f>
        <v>19102000</v>
      </c>
      <c r="S70" s="38">
        <f>S71+S76</f>
        <v>19384000</v>
      </c>
      <c r="T70" s="26"/>
    </row>
    <row r="71" spans="1:20" ht="25.5" x14ac:dyDescent="0.25">
      <c r="A71" s="24"/>
      <c r="B71" s="46"/>
      <c r="C71" s="47"/>
      <c r="D71" s="40" t="s">
        <v>127</v>
      </c>
      <c r="E71" s="41"/>
      <c r="F71" s="41"/>
      <c r="G71" s="41"/>
      <c r="H71" s="41"/>
      <c r="I71" s="41"/>
      <c r="J71" s="41"/>
      <c r="K71" s="25" t="s">
        <v>128</v>
      </c>
      <c r="L71" s="25" t="s">
        <v>33</v>
      </c>
      <c r="M71" s="25" t="s">
        <v>29</v>
      </c>
      <c r="N71" s="38">
        <f>N72</f>
        <v>6865000</v>
      </c>
      <c r="O71" s="38">
        <f>O72</f>
        <v>3968790.74</v>
      </c>
      <c r="P71" s="38">
        <v>0</v>
      </c>
      <c r="Q71" s="38">
        <f>Q72</f>
        <v>10983000</v>
      </c>
      <c r="R71" s="38">
        <f>R72</f>
        <v>11195000</v>
      </c>
      <c r="S71" s="38">
        <f>S72</f>
        <v>11411000</v>
      </c>
      <c r="T71" s="26"/>
    </row>
    <row r="72" spans="1:20" ht="12.75" customHeight="1" x14ac:dyDescent="0.25">
      <c r="A72" s="27"/>
      <c r="B72" s="62"/>
      <c r="C72" s="63"/>
      <c r="D72" s="42" t="s">
        <v>129</v>
      </c>
      <c r="E72" s="43"/>
      <c r="F72" s="43"/>
      <c r="G72" s="43"/>
      <c r="H72" s="43"/>
      <c r="I72" s="43"/>
      <c r="J72" s="43"/>
      <c r="K72" s="44" t="s">
        <v>130</v>
      </c>
      <c r="L72" s="44" t="s">
        <v>33</v>
      </c>
      <c r="M72" s="44" t="s">
        <v>29</v>
      </c>
      <c r="N72" s="48">
        <v>6865000</v>
      </c>
      <c r="O72" s="48">
        <v>3968790.74</v>
      </c>
      <c r="P72" s="48">
        <v>0</v>
      </c>
      <c r="Q72" s="48">
        <v>10983000</v>
      </c>
      <c r="R72" s="48">
        <v>11195000</v>
      </c>
      <c r="S72" s="48">
        <v>11411000</v>
      </c>
      <c r="T72" s="2"/>
    </row>
    <row r="73" spans="1:20" ht="51.2" customHeight="1" x14ac:dyDescent="0.25">
      <c r="A73" s="24" t="s">
        <v>131</v>
      </c>
      <c r="B73" s="46" t="s">
        <v>130</v>
      </c>
      <c r="C73" s="47"/>
      <c r="D73" s="43"/>
      <c r="E73" s="43"/>
      <c r="F73" s="43"/>
      <c r="G73" s="43"/>
      <c r="H73" s="43"/>
      <c r="I73" s="43"/>
      <c r="J73" s="43"/>
      <c r="K73" s="45"/>
      <c r="L73" s="45"/>
      <c r="M73" s="45"/>
      <c r="N73" s="49"/>
      <c r="O73" s="49"/>
      <c r="P73" s="49"/>
      <c r="Q73" s="49"/>
      <c r="R73" s="49"/>
      <c r="S73" s="49"/>
      <c r="T73" s="2"/>
    </row>
    <row r="74" spans="1:20" ht="63.95" customHeight="1" x14ac:dyDescent="0.25">
      <c r="A74" s="24" t="s">
        <v>132</v>
      </c>
      <c r="B74" s="46" t="s">
        <v>133</v>
      </c>
      <c r="C74" s="47"/>
      <c r="D74" s="43"/>
      <c r="E74" s="43"/>
      <c r="F74" s="43"/>
      <c r="G74" s="43"/>
      <c r="H74" s="43"/>
      <c r="I74" s="43"/>
      <c r="J74" s="43"/>
      <c r="K74" s="45"/>
      <c r="L74" s="45"/>
      <c r="M74" s="45"/>
      <c r="N74" s="49"/>
      <c r="O74" s="49"/>
      <c r="P74" s="49"/>
      <c r="Q74" s="49"/>
      <c r="R74" s="49"/>
      <c r="S74" s="49"/>
      <c r="T74" s="2"/>
    </row>
    <row r="75" spans="1:20" ht="51.2" customHeight="1" x14ac:dyDescent="0.25">
      <c r="A75" s="24" t="s">
        <v>134</v>
      </c>
      <c r="B75" s="46" t="s">
        <v>135</v>
      </c>
      <c r="C75" s="47"/>
      <c r="D75" s="43"/>
      <c r="E75" s="43"/>
      <c r="F75" s="43"/>
      <c r="G75" s="43"/>
      <c r="H75" s="43"/>
      <c r="I75" s="43"/>
      <c r="J75" s="43"/>
      <c r="K75" s="45"/>
      <c r="L75" s="45"/>
      <c r="M75" s="45"/>
      <c r="N75" s="49"/>
      <c r="O75" s="49"/>
      <c r="P75" s="49"/>
      <c r="Q75" s="49"/>
      <c r="R75" s="49"/>
      <c r="S75" s="49"/>
      <c r="T75" s="2"/>
    </row>
    <row r="76" spans="1:20" ht="25.5" x14ac:dyDescent="0.25">
      <c r="A76" s="24"/>
      <c r="B76" s="46"/>
      <c r="C76" s="47"/>
      <c r="D76" s="40" t="s">
        <v>136</v>
      </c>
      <c r="E76" s="41"/>
      <c r="F76" s="41"/>
      <c r="G76" s="41"/>
      <c r="H76" s="41"/>
      <c r="I76" s="41"/>
      <c r="J76" s="41"/>
      <c r="K76" s="25" t="s">
        <v>137</v>
      </c>
      <c r="L76" s="25" t="s">
        <v>33</v>
      </c>
      <c r="M76" s="25" t="s">
        <v>29</v>
      </c>
      <c r="N76" s="38">
        <f>SUM(N77:N83)</f>
        <v>8151000</v>
      </c>
      <c r="O76" s="38">
        <f>SUM(O77:O83)</f>
        <v>5179832.2</v>
      </c>
      <c r="P76" s="38">
        <v>0</v>
      </c>
      <c r="Q76" s="38">
        <f>SUM(Q77:Q83)</f>
        <v>7840000</v>
      </c>
      <c r="R76" s="38">
        <f>SUM(R77:R83)</f>
        <v>7907000</v>
      </c>
      <c r="S76" s="38">
        <f>SUM(S77:S83)</f>
        <v>7973000</v>
      </c>
      <c r="T76" s="26"/>
    </row>
    <row r="77" spans="1:20" ht="12.75" customHeight="1" x14ac:dyDescent="0.25">
      <c r="A77" s="27"/>
      <c r="B77" s="62"/>
      <c r="C77" s="63"/>
      <c r="D77" s="42" t="s">
        <v>138</v>
      </c>
      <c r="E77" s="43"/>
      <c r="F77" s="43"/>
      <c r="G77" s="43"/>
      <c r="H77" s="43"/>
      <c r="I77" s="43"/>
      <c r="J77" s="43"/>
      <c r="K77" s="44" t="s">
        <v>139</v>
      </c>
      <c r="L77" s="44" t="s">
        <v>33</v>
      </c>
      <c r="M77" s="44" t="s">
        <v>29</v>
      </c>
      <c r="N77" s="48">
        <v>5000000</v>
      </c>
      <c r="O77" s="48">
        <v>3066390.27</v>
      </c>
      <c r="P77" s="48">
        <v>0</v>
      </c>
      <c r="Q77" s="48">
        <v>4500000</v>
      </c>
      <c r="R77" s="48">
        <v>4507000</v>
      </c>
      <c r="S77" s="48">
        <v>4573000</v>
      </c>
      <c r="T77" s="2"/>
    </row>
    <row r="78" spans="1:20" ht="38.450000000000003" customHeight="1" x14ac:dyDescent="0.25">
      <c r="A78" s="24" t="s">
        <v>140</v>
      </c>
      <c r="B78" s="46" t="s">
        <v>141</v>
      </c>
      <c r="C78" s="47"/>
      <c r="D78" s="43"/>
      <c r="E78" s="43"/>
      <c r="F78" s="43"/>
      <c r="G78" s="43"/>
      <c r="H78" s="43"/>
      <c r="I78" s="43"/>
      <c r="J78" s="43"/>
      <c r="K78" s="45"/>
      <c r="L78" s="45"/>
      <c r="M78" s="45"/>
      <c r="N78" s="49"/>
      <c r="O78" s="49"/>
      <c r="P78" s="49"/>
      <c r="Q78" s="49"/>
      <c r="R78" s="49"/>
      <c r="S78" s="49"/>
      <c r="T78" s="2"/>
    </row>
    <row r="79" spans="1:20" ht="51.2" customHeight="1" x14ac:dyDescent="0.25">
      <c r="A79" s="24" t="s">
        <v>142</v>
      </c>
      <c r="B79" s="46" t="s">
        <v>143</v>
      </c>
      <c r="C79" s="47"/>
      <c r="D79" s="43"/>
      <c r="E79" s="43"/>
      <c r="F79" s="43"/>
      <c r="G79" s="43"/>
      <c r="H79" s="43"/>
      <c r="I79" s="43"/>
      <c r="J79" s="43"/>
      <c r="K79" s="45"/>
      <c r="L79" s="45"/>
      <c r="M79" s="45"/>
      <c r="N79" s="49"/>
      <c r="O79" s="49"/>
      <c r="P79" s="49"/>
      <c r="Q79" s="49"/>
      <c r="R79" s="49"/>
      <c r="S79" s="49"/>
      <c r="T79" s="2"/>
    </row>
    <row r="80" spans="1:20" ht="76.7" customHeight="1" x14ac:dyDescent="0.25">
      <c r="A80" s="24" t="s">
        <v>144</v>
      </c>
      <c r="B80" s="46" t="s">
        <v>145</v>
      </c>
      <c r="C80" s="47"/>
      <c r="D80" s="43"/>
      <c r="E80" s="43"/>
      <c r="F80" s="43"/>
      <c r="G80" s="43"/>
      <c r="H80" s="43"/>
      <c r="I80" s="43"/>
      <c r="J80" s="43"/>
      <c r="K80" s="45"/>
      <c r="L80" s="45"/>
      <c r="M80" s="45"/>
      <c r="N80" s="49"/>
      <c r="O80" s="49"/>
      <c r="P80" s="49"/>
      <c r="Q80" s="49"/>
      <c r="R80" s="49"/>
      <c r="S80" s="49"/>
      <c r="T80" s="2"/>
    </row>
    <row r="81" spans="1:20" ht="12.75" customHeight="1" x14ac:dyDescent="0.25">
      <c r="A81" s="27"/>
      <c r="B81" s="62"/>
      <c r="C81" s="63"/>
      <c r="D81" s="42" t="s">
        <v>146</v>
      </c>
      <c r="E81" s="43"/>
      <c r="F81" s="43"/>
      <c r="G81" s="43"/>
      <c r="H81" s="43"/>
      <c r="I81" s="43"/>
      <c r="J81" s="43"/>
      <c r="K81" s="44" t="s">
        <v>147</v>
      </c>
      <c r="L81" s="44" t="s">
        <v>33</v>
      </c>
      <c r="M81" s="44" t="s">
        <v>29</v>
      </c>
      <c r="N81" s="48">
        <v>3151000</v>
      </c>
      <c r="O81" s="48">
        <v>2113441.9300000002</v>
      </c>
      <c r="P81" s="48">
        <v>0</v>
      </c>
      <c r="Q81" s="48">
        <v>3340000</v>
      </c>
      <c r="R81" s="48">
        <v>3400000</v>
      </c>
      <c r="S81" s="48">
        <v>3400000</v>
      </c>
      <c r="T81" s="2"/>
    </row>
    <row r="82" spans="1:20" ht="38.450000000000003" customHeight="1" x14ac:dyDescent="0.25">
      <c r="A82" s="24" t="s">
        <v>148</v>
      </c>
      <c r="B82" s="46" t="s">
        <v>149</v>
      </c>
      <c r="C82" s="47"/>
      <c r="D82" s="43"/>
      <c r="E82" s="43"/>
      <c r="F82" s="43"/>
      <c r="G82" s="43"/>
      <c r="H82" s="43"/>
      <c r="I82" s="43"/>
      <c r="J82" s="43"/>
      <c r="K82" s="45"/>
      <c r="L82" s="45"/>
      <c r="M82" s="45"/>
      <c r="N82" s="49"/>
      <c r="O82" s="49"/>
      <c r="P82" s="49"/>
      <c r="Q82" s="49"/>
      <c r="R82" s="49"/>
      <c r="S82" s="49"/>
      <c r="T82" s="2"/>
    </row>
    <row r="83" spans="1:20" ht="51.2" customHeight="1" x14ac:dyDescent="0.25">
      <c r="A83" s="24" t="s">
        <v>150</v>
      </c>
      <c r="B83" s="46" t="s">
        <v>151</v>
      </c>
      <c r="C83" s="47"/>
      <c r="D83" s="43"/>
      <c r="E83" s="43"/>
      <c r="F83" s="43"/>
      <c r="G83" s="43"/>
      <c r="H83" s="43"/>
      <c r="I83" s="43"/>
      <c r="J83" s="43"/>
      <c r="K83" s="45"/>
      <c r="L83" s="45"/>
      <c r="M83" s="45"/>
      <c r="N83" s="49"/>
      <c r="O83" s="49"/>
      <c r="P83" s="49"/>
      <c r="Q83" s="49"/>
      <c r="R83" s="49"/>
      <c r="S83" s="49"/>
      <c r="T83" s="2"/>
    </row>
    <row r="84" spans="1:20" ht="38.25" x14ac:dyDescent="0.25">
      <c r="A84" s="24"/>
      <c r="B84" s="46"/>
      <c r="C84" s="47"/>
      <c r="D84" s="40" t="s">
        <v>152</v>
      </c>
      <c r="E84" s="41"/>
      <c r="F84" s="41"/>
      <c r="G84" s="41"/>
      <c r="H84" s="41"/>
      <c r="I84" s="41"/>
      <c r="J84" s="41"/>
      <c r="K84" s="25" t="s">
        <v>153</v>
      </c>
      <c r="L84" s="25" t="s">
        <v>33</v>
      </c>
      <c r="M84" s="25" t="s">
        <v>29</v>
      </c>
      <c r="N84" s="38">
        <v>0</v>
      </c>
      <c r="O84" s="38">
        <f>O85</f>
        <v>-15.64</v>
      </c>
      <c r="P84" s="38">
        <v>0</v>
      </c>
      <c r="Q84" s="38">
        <v>0</v>
      </c>
      <c r="R84" s="38">
        <v>0</v>
      </c>
      <c r="S84" s="38">
        <v>0</v>
      </c>
      <c r="T84" s="26"/>
    </row>
    <row r="85" spans="1:20" ht="25.5" x14ac:dyDescent="0.25">
      <c r="A85" s="24"/>
      <c r="B85" s="46"/>
      <c r="C85" s="47"/>
      <c r="D85" s="40" t="s">
        <v>154</v>
      </c>
      <c r="E85" s="41"/>
      <c r="F85" s="41"/>
      <c r="G85" s="41"/>
      <c r="H85" s="41"/>
      <c r="I85" s="41"/>
      <c r="J85" s="41"/>
      <c r="K85" s="25" t="s">
        <v>155</v>
      </c>
      <c r="L85" s="25" t="s">
        <v>33</v>
      </c>
      <c r="M85" s="25" t="s">
        <v>29</v>
      </c>
      <c r="N85" s="38">
        <v>0</v>
      </c>
      <c r="O85" s="38">
        <f>O86</f>
        <v>-15.64</v>
      </c>
      <c r="P85" s="38">
        <v>0</v>
      </c>
      <c r="Q85" s="38">
        <v>0</v>
      </c>
      <c r="R85" s="38">
        <v>0</v>
      </c>
      <c r="S85" s="38">
        <v>0</v>
      </c>
      <c r="T85" s="26"/>
    </row>
    <row r="86" spans="1:20" ht="12.75" customHeight="1" x14ac:dyDescent="0.25">
      <c r="A86" s="27"/>
      <c r="B86" s="62"/>
      <c r="C86" s="63"/>
      <c r="D86" s="42" t="s">
        <v>156</v>
      </c>
      <c r="E86" s="43"/>
      <c r="F86" s="43"/>
      <c r="G86" s="43"/>
      <c r="H86" s="43"/>
      <c r="I86" s="43"/>
      <c r="J86" s="43"/>
      <c r="K86" s="44" t="s">
        <v>157</v>
      </c>
      <c r="L86" s="44" t="s">
        <v>33</v>
      </c>
      <c r="M86" s="44" t="s">
        <v>29</v>
      </c>
      <c r="N86" s="48">
        <v>0</v>
      </c>
      <c r="O86" s="48">
        <v>-15.64</v>
      </c>
      <c r="P86" s="48">
        <v>0</v>
      </c>
      <c r="Q86" s="48">
        <v>0</v>
      </c>
      <c r="R86" s="48">
        <v>0</v>
      </c>
      <c r="S86" s="48">
        <v>0</v>
      </c>
      <c r="T86" s="2"/>
    </row>
    <row r="87" spans="1:20" ht="76.7" customHeight="1" x14ac:dyDescent="0.25">
      <c r="A87" s="24" t="s">
        <v>158</v>
      </c>
      <c r="B87" s="46" t="s">
        <v>159</v>
      </c>
      <c r="C87" s="47"/>
      <c r="D87" s="43"/>
      <c r="E87" s="43"/>
      <c r="F87" s="43"/>
      <c r="G87" s="43"/>
      <c r="H87" s="43"/>
      <c r="I87" s="43"/>
      <c r="J87" s="43"/>
      <c r="K87" s="45"/>
      <c r="L87" s="45"/>
      <c r="M87" s="45"/>
      <c r="N87" s="49"/>
      <c r="O87" s="49"/>
      <c r="P87" s="49"/>
      <c r="Q87" s="49"/>
      <c r="R87" s="49"/>
      <c r="S87" s="49"/>
      <c r="T87" s="2"/>
    </row>
    <row r="88" spans="1:20" ht="51.2" customHeight="1" x14ac:dyDescent="0.25">
      <c r="A88" s="24" t="s">
        <v>160</v>
      </c>
      <c r="B88" s="46" t="s">
        <v>161</v>
      </c>
      <c r="C88" s="47"/>
      <c r="D88" s="43"/>
      <c r="E88" s="43"/>
      <c r="F88" s="43"/>
      <c r="G88" s="43"/>
      <c r="H88" s="43"/>
      <c r="I88" s="43"/>
      <c r="J88" s="43"/>
      <c r="K88" s="45"/>
      <c r="L88" s="45"/>
      <c r="M88" s="45"/>
      <c r="N88" s="49"/>
      <c r="O88" s="49"/>
      <c r="P88" s="49"/>
      <c r="Q88" s="49"/>
      <c r="R88" s="49"/>
      <c r="S88" s="49"/>
      <c r="T88" s="2"/>
    </row>
    <row r="89" spans="1:20" ht="63.75" x14ac:dyDescent="0.25">
      <c r="A89" s="24"/>
      <c r="B89" s="46"/>
      <c r="C89" s="47"/>
      <c r="D89" s="40" t="s">
        <v>162</v>
      </c>
      <c r="E89" s="41"/>
      <c r="F89" s="41"/>
      <c r="G89" s="41"/>
      <c r="H89" s="41"/>
      <c r="I89" s="41"/>
      <c r="J89" s="41"/>
      <c r="K89" s="25" t="s">
        <v>163</v>
      </c>
      <c r="L89" s="25" t="s">
        <v>30</v>
      </c>
      <c r="M89" s="25" t="s">
        <v>29</v>
      </c>
      <c r="N89" s="38">
        <f>N90+N99</f>
        <v>2445000</v>
      </c>
      <c r="O89" s="38">
        <f>O90+O99</f>
        <v>1831920.8900000001</v>
      </c>
      <c r="P89" s="38">
        <v>0</v>
      </c>
      <c r="Q89" s="38">
        <f>Q90+Q99</f>
        <v>2232000</v>
      </c>
      <c r="R89" s="38">
        <f>R90+R99</f>
        <v>2255000</v>
      </c>
      <c r="S89" s="38">
        <f>S90+S99</f>
        <v>2286000</v>
      </c>
      <c r="T89" s="26"/>
    </row>
    <row r="90" spans="1:20" ht="63.75" x14ac:dyDescent="0.25">
      <c r="A90" s="24"/>
      <c r="B90" s="46"/>
      <c r="C90" s="47"/>
      <c r="D90" s="40" t="s">
        <v>164</v>
      </c>
      <c r="E90" s="41"/>
      <c r="F90" s="41"/>
      <c r="G90" s="41"/>
      <c r="H90" s="41"/>
      <c r="I90" s="41"/>
      <c r="J90" s="41"/>
      <c r="K90" s="25" t="s">
        <v>165</v>
      </c>
      <c r="L90" s="25" t="s">
        <v>30</v>
      </c>
      <c r="M90" s="25" t="s">
        <v>29</v>
      </c>
      <c r="N90" s="38">
        <f>SUM(N91:N98)</f>
        <v>1971000</v>
      </c>
      <c r="O90" s="38">
        <f>SUM(O91:O98)</f>
        <v>1437386.4700000002</v>
      </c>
      <c r="P90" s="38">
        <v>0</v>
      </c>
      <c r="Q90" s="38">
        <f>SUM(Q91:Q98)</f>
        <v>1767000</v>
      </c>
      <c r="R90" s="38">
        <f>SUM(R91:R98)</f>
        <v>1780000</v>
      </c>
      <c r="S90" s="38">
        <f>SUM(S91:S98)</f>
        <v>1801000</v>
      </c>
      <c r="T90" s="26"/>
    </row>
    <row r="91" spans="1:20" ht="12.75" customHeight="1" x14ac:dyDescent="0.25">
      <c r="A91" s="27"/>
      <c r="B91" s="62"/>
      <c r="C91" s="63"/>
      <c r="D91" s="42" t="s">
        <v>166</v>
      </c>
      <c r="E91" s="43"/>
      <c r="F91" s="43"/>
      <c r="G91" s="43"/>
      <c r="H91" s="43"/>
      <c r="I91" s="43"/>
      <c r="J91" s="43"/>
      <c r="K91" s="44" t="s">
        <v>167</v>
      </c>
      <c r="L91" s="44" t="s">
        <v>30</v>
      </c>
      <c r="M91" s="44" t="s">
        <v>29</v>
      </c>
      <c r="N91" s="48">
        <v>1529000</v>
      </c>
      <c r="O91" s="48">
        <v>1127198.8600000001</v>
      </c>
      <c r="P91" s="48">
        <v>0</v>
      </c>
      <c r="Q91" s="48">
        <v>1350000</v>
      </c>
      <c r="R91" s="48">
        <v>1350000</v>
      </c>
      <c r="S91" s="48">
        <v>1350000</v>
      </c>
      <c r="T91" s="2"/>
    </row>
    <row r="92" spans="1:20" ht="89.45" customHeight="1" x14ac:dyDescent="0.25">
      <c r="A92" s="24" t="s">
        <v>168</v>
      </c>
      <c r="B92" s="46" t="s">
        <v>167</v>
      </c>
      <c r="C92" s="47"/>
      <c r="D92" s="43"/>
      <c r="E92" s="43"/>
      <c r="F92" s="43"/>
      <c r="G92" s="43"/>
      <c r="H92" s="43"/>
      <c r="I92" s="43"/>
      <c r="J92" s="43"/>
      <c r="K92" s="45"/>
      <c r="L92" s="45"/>
      <c r="M92" s="45"/>
      <c r="N92" s="49"/>
      <c r="O92" s="49"/>
      <c r="P92" s="49"/>
      <c r="Q92" s="49"/>
      <c r="R92" s="49"/>
      <c r="S92" s="49"/>
      <c r="T92" s="2"/>
    </row>
    <row r="93" spans="1:20" ht="12.75" customHeight="1" x14ac:dyDescent="0.25">
      <c r="A93" s="27"/>
      <c r="B93" s="62"/>
      <c r="C93" s="63"/>
      <c r="D93" s="42" t="s">
        <v>169</v>
      </c>
      <c r="E93" s="43"/>
      <c r="F93" s="43"/>
      <c r="G93" s="43"/>
      <c r="H93" s="43"/>
      <c r="I93" s="43"/>
      <c r="J93" s="43"/>
      <c r="K93" s="44" t="s">
        <v>170</v>
      </c>
      <c r="L93" s="44" t="s">
        <v>30</v>
      </c>
      <c r="M93" s="44" t="s">
        <v>29</v>
      </c>
      <c r="N93" s="48">
        <v>30000</v>
      </c>
      <c r="O93" s="48">
        <v>21601.83</v>
      </c>
      <c r="P93" s="48">
        <v>0</v>
      </c>
      <c r="Q93" s="48">
        <v>25000</v>
      </c>
      <c r="R93" s="48">
        <v>25000</v>
      </c>
      <c r="S93" s="48">
        <v>26000</v>
      </c>
      <c r="T93" s="2"/>
    </row>
    <row r="94" spans="1:20" ht="89.45" customHeight="1" x14ac:dyDescent="0.25">
      <c r="A94" s="24" t="s">
        <v>171</v>
      </c>
      <c r="B94" s="46" t="s">
        <v>170</v>
      </c>
      <c r="C94" s="47"/>
      <c r="D94" s="43"/>
      <c r="E94" s="43"/>
      <c r="F94" s="43"/>
      <c r="G94" s="43"/>
      <c r="H94" s="43"/>
      <c r="I94" s="43"/>
      <c r="J94" s="43"/>
      <c r="K94" s="45"/>
      <c r="L94" s="45"/>
      <c r="M94" s="45"/>
      <c r="N94" s="49"/>
      <c r="O94" s="49"/>
      <c r="P94" s="49"/>
      <c r="Q94" s="49"/>
      <c r="R94" s="49"/>
      <c r="S94" s="49"/>
      <c r="T94" s="2"/>
    </row>
    <row r="95" spans="1:20" ht="12.75" customHeight="1" x14ac:dyDescent="0.25">
      <c r="A95" s="27"/>
      <c r="B95" s="62"/>
      <c r="C95" s="63"/>
      <c r="D95" s="42" t="s">
        <v>172</v>
      </c>
      <c r="E95" s="43"/>
      <c r="F95" s="43"/>
      <c r="G95" s="43"/>
      <c r="H95" s="43"/>
      <c r="I95" s="43"/>
      <c r="J95" s="43"/>
      <c r="K95" s="44" t="s">
        <v>173</v>
      </c>
      <c r="L95" s="44" t="s">
        <v>30</v>
      </c>
      <c r="M95" s="44" t="s">
        <v>29</v>
      </c>
      <c r="N95" s="48">
        <v>242000</v>
      </c>
      <c r="O95" s="48">
        <v>166025.71</v>
      </c>
      <c r="P95" s="48">
        <v>0</v>
      </c>
      <c r="Q95" s="48">
        <v>242000</v>
      </c>
      <c r="R95" s="48">
        <v>245000</v>
      </c>
      <c r="S95" s="48">
        <v>255000</v>
      </c>
      <c r="T95" s="2"/>
    </row>
    <row r="96" spans="1:20" ht="76.7" customHeight="1" x14ac:dyDescent="0.25">
      <c r="A96" s="24" t="s">
        <v>174</v>
      </c>
      <c r="B96" s="46" t="s">
        <v>173</v>
      </c>
      <c r="C96" s="47"/>
      <c r="D96" s="43"/>
      <c r="E96" s="43"/>
      <c r="F96" s="43"/>
      <c r="G96" s="43"/>
      <c r="H96" s="43"/>
      <c r="I96" s="43"/>
      <c r="J96" s="43"/>
      <c r="K96" s="45"/>
      <c r="L96" s="45"/>
      <c r="M96" s="45"/>
      <c r="N96" s="49"/>
      <c r="O96" s="49"/>
      <c r="P96" s="49"/>
      <c r="Q96" s="49"/>
      <c r="R96" s="49"/>
      <c r="S96" s="49"/>
      <c r="T96" s="2"/>
    </row>
    <row r="97" spans="1:20" ht="12.75" customHeight="1" x14ac:dyDescent="0.25">
      <c r="A97" s="27"/>
      <c r="B97" s="62"/>
      <c r="C97" s="63"/>
      <c r="D97" s="42" t="s">
        <v>175</v>
      </c>
      <c r="E97" s="43"/>
      <c r="F97" s="43"/>
      <c r="G97" s="43"/>
      <c r="H97" s="43"/>
      <c r="I97" s="43"/>
      <c r="J97" s="43"/>
      <c r="K97" s="44" t="s">
        <v>176</v>
      </c>
      <c r="L97" s="44" t="s">
        <v>30</v>
      </c>
      <c r="M97" s="44" t="s">
        <v>29</v>
      </c>
      <c r="N97" s="48">
        <v>170000</v>
      </c>
      <c r="O97" s="48">
        <v>122560.07</v>
      </c>
      <c r="P97" s="48">
        <v>0</v>
      </c>
      <c r="Q97" s="48">
        <v>150000</v>
      </c>
      <c r="R97" s="48">
        <v>160000</v>
      </c>
      <c r="S97" s="48">
        <v>170000</v>
      </c>
      <c r="T97" s="2"/>
    </row>
    <row r="98" spans="1:20" ht="38.450000000000003" customHeight="1" x14ac:dyDescent="0.25">
      <c r="A98" s="24" t="s">
        <v>177</v>
      </c>
      <c r="B98" s="46" t="s">
        <v>176</v>
      </c>
      <c r="C98" s="47"/>
      <c r="D98" s="43"/>
      <c r="E98" s="43"/>
      <c r="F98" s="43"/>
      <c r="G98" s="43"/>
      <c r="H98" s="43"/>
      <c r="I98" s="43"/>
      <c r="J98" s="43"/>
      <c r="K98" s="45"/>
      <c r="L98" s="45"/>
      <c r="M98" s="45"/>
      <c r="N98" s="49"/>
      <c r="O98" s="49"/>
      <c r="P98" s="49"/>
      <c r="Q98" s="49"/>
      <c r="R98" s="49"/>
      <c r="S98" s="49"/>
      <c r="T98" s="2"/>
    </row>
    <row r="99" spans="1:20" ht="63.75" x14ac:dyDescent="0.25">
      <c r="A99" s="24"/>
      <c r="B99" s="46"/>
      <c r="C99" s="47"/>
      <c r="D99" s="40" t="s">
        <v>178</v>
      </c>
      <c r="E99" s="41"/>
      <c r="F99" s="41"/>
      <c r="G99" s="41"/>
      <c r="H99" s="41"/>
      <c r="I99" s="41"/>
      <c r="J99" s="41"/>
      <c r="K99" s="25" t="s">
        <v>179</v>
      </c>
      <c r="L99" s="25" t="s">
        <v>30</v>
      </c>
      <c r="M99" s="25" t="s">
        <v>29</v>
      </c>
      <c r="N99" s="38">
        <f>N100</f>
        <v>474000</v>
      </c>
      <c r="O99" s="38">
        <f>O100</f>
        <v>394534.42</v>
      </c>
      <c r="P99" s="38">
        <v>0</v>
      </c>
      <c r="Q99" s="38">
        <f>Q100</f>
        <v>465000</v>
      </c>
      <c r="R99" s="38">
        <f>R100</f>
        <v>475000</v>
      </c>
      <c r="S99" s="38">
        <f>S100</f>
        <v>485000</v>
      </c>
      <c r="T99" s="26"/>
    </row>
    <row r="100" spans="1:20" ht="12.75" customHeight="1" x14ac:dyDescent="0.25">
      <c r="A100" s="27"/>
      <c r="B100" s="62"/>
      <c r="C100" s="63"/>
      <c r="D100" s="42" t="s">
        <v>180</v>
      </c>
      <c r="E100" s="43"/>
      <c r="F100" s="43"/>
      <c r="G100" s="43"/>
      <c r="H100" s="43"/>
      <c r="I100" s="43"/>
      <c r="J100" s="43"/>
      <c r="K100" s="44" t="s">
        <v>181</v>
      </c>
      <c r="L100" s="44" t="s">
        <v>30</v>
      </c>
      <c r="M100" s="44" t="s">
        <v>29</v>
      </c>
      <c r="N100" s="48">
        <v>474000</v>
      </c>
      <c r="O100" s="48">
        <v>394534.42</v>
      </c>
      <c r="P100" s="48">
        <v>0</v>
      </c>
      <c r="Q100" s="48">
        <v>465000</v>
      </c>
      <c r="R100" s="48">
        <v>475000</v>
      </c>
      <c r="S100" s="48">
        <v>485000</v>
      </c>
      <c r="T100" s="2"/>
    </row>
    <row r="101" spans="1:20" ht="76.7" customHeight="1" x14ac:dyDescent="0.25">
      <c r="A101" s="24" t="s">
        <v>182</v>
      </c>
      <c r="B101" s="46" t="s">
        <v>181</v>
      </c>
      <c r="C101" s="47"/>
      <c r="D101" s="43"/>
      <c r="E101" s="43"/>
      <c r="F101" s="43"/>
      <c r="G101" s="43"/>
      <c r="H101" s="43"/>
      <c r="I101" s="43"/>
      <c r="J101" s="43"/>
      <c r="K101" s="45"/>
      <c r="L101" s="45"/>
      <c r="M101" s="45"/>
      <c r="N101" s="49"/>
      <c r="O101" s="49"/>
      <c r="P101" s="49"/>
      <c r="Q101" s="49"/>
      <c r="R101" s="49"/>
      <c r="S101" s="49"/>
      <c r="T101" s="2"/>
    </row>
    <row r="102" spans="1:20" ht="63.75" x14ac:dyDescent="0.25">
      <c r="A102" s="24"/>
      <c r="B102" s="46"/>
      <c r="C102" s="47"/>
      <c r="D102" s="40" t="s">
        <v>183</v>
      </c>
      <c r="E102" s="41"/>
      <c r="F102" s="41"/>
      <c r="G102" s="41"/>
      <c r="H102" s="41"/>
      <c r="I102" s="41"/>
      <c r="J102" s="41"/>
      <c r="K102" s="25" t="s">
        <v>184</v>
      </c>
      <c r="L102" s="25" t="s">
        <v>30</v>
      </c>
      <c r="M102" s="25" t="s">
        <v>29</v>
      </c>
      <c r="N102" s="38">
        <f>N103</f>
        <v>27964523.719999999</v>
      </c>
      <c r="O102" s="38">
        <f>O103</f>
        <v>27890629.690000001</v>
      </c>
      <c r="P102" s="38">
        <v>0</v>
      </c>
      <c r="Q102" s="38">
        <f t="shared" ref="Q102:S103" si="2">Q103</f>
        <v>68000</v>
      </c>
      <c r="R102" s="38">
        <f t="shared" si="2"/>
        <v>68000</v>
      </c>
      <c r="S102" s="38">
        <f t="shared" si="2"/>
        <v>52000</v>
      </c>
      <c r="T102" s="26"/>
    </row>
    <row r="103" spans="1:20" ht="63.75" x14ac:dyDescent="0.25">
      <c r="A103" s="24"/>
      <c r="B103" s="46"/>
      <c r="C103" s="47"/>
      <c r="D103" s="40" t="s">
        <v>185</v>
      </c>
      <c r="E103" s="41"/>
      <c r="F103" s="41"/>
      <c r="G103" s="41"/>
      <c r="H103" s="41"/>
      <c r="I103" s="41"/>
      <c r="J103" s="41"/>
      <c r="K103" s="25" t="s">
        <v>186</v>
      </c>
      <c r="L103" s="25" t="s">
        <v>30</v>
      </c>
      <c r="M103" s="25" t="s">
        <v>29</v>
      </c>
      <c r="N103" s="38">
        <f>N104</f>
        <v>27964523.719999999</v>
      </c>
      <c r="O103" s="38">
        <f>O104</f>
        <v>27890629.690000001</v>
      </c>
      <c r="P103" s="38">
        <v>0</v>
      </c>
      <c r="Q103" s="38">
        <f t="shared" si="2"/>
        <v>68000</v>
      </c>
      <c r="R103" s="38">
        <f t="shared" si="2"/>
        <v>68000</v>
      </c>
      <c r="S103" s="38">
        <f t="shared" si="2"/>
        <v>52000</v>
      </c>
      <c r="T103" s="26"/>
    </row>
    <row r="104" spans="1:20" ht="12.75" customHeight="1" x14ac:dyDescent="0.25">
      <c r="A104" s="27"/>
      <c r="B104" s="62"/>
      <c r="C104" s="63"/>
      <c r="D104" s="42" t="s">
        <v>187</v>
      </c>
      <c r="E104" s="43"/>
      <c r="F104" s="43"/>
      <c r="G104" s="43"/>
      <c r="H104" s="43"/>
      <c r="I104" s="43"/>
      <c r="J104" s="43"/>
      <c r="K104" s="44" t="s">
        <v>188</v>
      </c>
      <c r="L104" s="44" t="s">
        <v>30</v>
      </c>
      <c r="M104" s="44" t="s">
        <v>29</v>
      </c>
      <c r="N104" s="48">
        <v>27964523.719999999</v>
      </c>
      <c r="O104" s="48">
        <v>27890629.690000001</v>
      </c>
      <c r="P104" s="48">
        <v>0</v>
      </c>
      <c r="Q104" s="48">
        <v>68000</v>
      </c>
      <c r="R104" s="48">
        <v>68000</v>
      </c>
      <c r="S104" s="48">
        <v>52000</v>
      </c>
      <c r="T104" s="2"/>
    </row>
    <row r="105" spans="1:20" ht="25.7" customHeight="1" x14ac:dyDescent="0.25">
      <c r="A105" s="24" t="s">
        <v>189</v>
      </c>
      <c r="B105" s="46" t="s">
        <v>188</v>
      </c>
      <c r="C105" s="47"/>
      <c r="D105" s="43"/>
      <c r="E105" s="43"/>
      <c r="F105" s="43"/>
      <c r="G105" s="43"/>
      <c r="H105" s="43"/>
      <c r="I105" s="43"/>
      <c r="J105" s="43"/>
      <c r="K105" s="45"/>
      <c r="L105" s="45"/>
      <c r="M105" s="45"/>
      <c r="N105" s="49"/>
      <c r="O105" s="49"/>
      <c r="P105" s="49"/>
      <c r="Q105" s="49"/>
      <c r="R105" s="49"/>
      <c r="S105" s="49"/>
      <c r="T105" s="2"/>
    </row>
    <row r="106" spans="1:20" ht="63.75" x14ac:dyDescent="0.25">
      <c r="A106" s="24"/>
      <c r="B106" s="46"/>
      <c r="C106" s="47"/>
      <c r="D106" s="40" t="s">
        <v>190</v>
      </c>
      <c r="E106" s="41"/>
      <c r="F106" s="41"/>
      <c r="G106" s="41"/>
      <c r="H106" s="41"/>
      <c r="I106" s="41"/>
      <c r="J106" s="41"/>
      <c r="K106" s="25" t="s">
        <v>191</v>
      </c>
      <c r="L106" s="25" t="s">
        <v>30</v>
      </c>
      <c r="M106" s="25" t="s">
        <v>29</v>
      </c>
      <c r="N106" s="38">
        <f>N107+N110</f>
        <v>2550500</v>
      </c>
      <c r="O106" s="38">
        <f>O107+O110</f>
        <v>2611514.23</v>
      </c>
      <c r="P106" s="38">
        <v>0</v>
      </c>
      <c r="Q106" s="38">
        <f>Q107+Q110</f>
        <v>1149000</v>
      </c>
      <c r="R106" s="38">
        <f>R107+R110</f>
        <v>950000</v>
      </c>
      <c r="S106" s="38">
        <f>S107+S110</f>
        <v>800000</v>
      </c>
      <c r="T106" s="26"/>
    </row>
    <row r="107" spans="1:20" ht="89.25" x14ac:dyDescent="0.25">
      <c r="A107" s="24"/>
      <c r="B107" s="46"/>
      <c r="C107" s="47"/>
      <c r="D107" s="40" t="s">
        <v>192</v>
      </c>
      <c r="E107" s="41"/>
      <c r="F107" s="41"/>
      <c r="G107" s="41"/>
      <c r="H107" s="41"/>
      <c r="I107" s="41"/>
      <c r="J107" s="41"/>
      <c r="K107" s="25" t="s">
        <v>193</v>
      </c>
      <c r="L107" s="25" t="s">
        <v>30</v>
      </c>
      <c r="M107" s="25" t="s">
        <v>29</v>
      </c>
      <c r="N107" s="38">
        <f>N108</f>
        <v>1192500</v>
      </c>
      <c r="O107" s="38">
        <f>O108</f>
        <v>1192500</v>
      </c>
      <c r="P107" s="38">
        <v>0</v>
      </c>
      <c r="Q107" s="38">
        <f>Q108</f>
        <v>0</v>
      </c>
      <c r="R107" s="38">
        <v>0</v>
      </c>
      <c r="S107" s="38">
        <v>0</v>
      </c>
      <c r="T107" s="26"/>
    </row>
    <row r="108" spans="1:20" ht="12.75" customHeight="1" x14ac:dyDescent="0.25">
      <c r="A108" s="27"/>
      <c r="B108" s="62"/>
      <c r="C108" s="63"/>
      <c r="D108" s="42" t="s">
        <v>194</v>
      </c>
      <c r="E108" s="43"/>
      <c r="F108" s="43"/>
      <c r="G108" s="43"/>
      <c r="H108" s="43"/>
      <c r="I108" s="43"/>
      <c r="J108" s="43"/>
      <c r="K108" s="44" t="s">
        <v>195</v>
      </c>
      <c r="L108" s="44" t="s">
        <v>30</v>
      </c>
      <c r="M108" s="44" t="s">
        <v>29</v>
      </c>
      <c r="N108" s="48">
        <v>1192500</v>
      </c>
      <c r="O108" s="48">
        <v>1192500</v>
      </c>
      <c r="P108" s="48">
        <v>0</v>
      </c>
      <c r="Q108" s="48">
        <v>0</v>
      </c>
      <c r="R108" s="48">
        <v>0</v>
      </c>
      <c r="S108" s="48">
        <v>0</v>
      </c>
      <c r="T108" s="2"/>
    </row>
    <row r="109" spans="1:20" ht="102.2" customHeight="1" x14ac:dyDescent="0.25">
      <c r="A109" s="24" t="s">
        <v>196</v>
      </c>
      <c r="B109" s="46" t="s">
        <v>195</v>
      </c>
      <c r="C109" s="47"/>
      <c r="D109" s="43"/>
      <c r="E109" s="43"/>
      <c r="F109" s="43"/>
      <c r="G109" s="43"/>
      <c r="H109" s="43"/>
      <c r="I109" s="43"/>
      <c r="J109" s="43"/>
      <c r="K109" s="45"/>
      <c r="L109" s="45"/>
      <c r="M109" s="45"/>
      <c r="N109" s="49"/>
      <c r="O109" s="49"/>
      <c r="P109" s="49"/>
      <c r="Q109" s="49"/>
      <c r="R109" s="49"/>
      <c r="S109" s="49"/>
      <c r="T109" s="2"/>
    </row>
    <row r="110" spans="1:20" ht="63.75" x14ac:dyDescent="0.25">
      <c r="A110" s="24"/>
      <c r="B110" s="46"/>
      <c r="C110" s="47"/>
      <c r="D110" s="40" t="s">
        <v>197</v>
      </c>
      <c r="E110" s="41"/>
      <c r="F110" s="41"/>
      <c r="G110" s="41"/>
      <c r="H110" s="41"/>
      <c r="I110" s="41"/>
      <c r="J110" s="41"/>
      <c r="K110" s="25" t="s">
        <v>198</v>
      </c>
      <c r="L110" s="25" t="s">
        <v>30</v>
      </c>
      <c r="M110" s="25" t="s">
        <v>29</v>
      </c>
      <c r="N110" s="38">
        <f>N111</f>
        <v>1358000</v>
      </c>
      <c r="O110" s="38">
        <f>O111</f>
        <v>1419014.23</v>
      </c>
      <c r="P110" s="38">
        <v>0</v>
      </c>
      <c r="Q110" s="38">
        <f>Q111</f>
        <v>1149000</v>
      </c>
      <c r="R110" s="38">
        <f>R111</f>
        <v>950000</v>
      </c>
      <c r="S110" s="38">
        <f>S111</f>
        <v>800000</v>
      </c>
      <c r="T110" s="26"/>
    </row>
    <row r="111" spans="1:20" ht="12.75" customHeight="1" x14ac:dyDescent="0.25">
      <c r="A111" s="27"/>
      <c r="B111" s="62"/>
      <c r="C111" s="63"/>
      <c r="D111" s="42" t="s">
        <v>199</v>
      </c>
      <c r="E111" s="43"/>
      <c r="F111" s="43"/>
      <c r="G111" s="43"/>
      <c r="H111" s="43"/>
      <c r="I111" s="43"/>
      <c r="J111" s="43"/>
      <c r="K111" s="44" t="s">
        <v>200</v>
      </c>
      <c r="L111" s="44" t="s">
        <v>30</v>
      </c>
      <c r="M111" s="44" t="s">
        <v>29</v>
      </c>
      <c r="N111" s="48">
        <v>1358000</v>
      </c>
      <c r="O111" s="48">
        <v>1419014.23</v>
      </c>
      <c r="P111" s="48">
        <v>0</v>
      </c>
      <c r="Q111" s="48">
        <v>1149000</v>
      </c>
      <c r="R111" s="48">
        <v>950000</v>
      </c>
      <c r="S111" s="48">
        <v>800000</v>
      </c>
      <c r="T111" s="2"/>
    </row>
    <row r="112" spans="1:20" ht="51.2" customHeight="1" x14ac:dyDescent="0.25">
      <c r="A112" s="24" t="s">
        <v>201</v>
      </c>
      <c r="B112" s="46" t="s">
        <v>200</v>
      </c>
      <c r="C112" s="47"/>
      <c r="D112" s="43"/>
      <c r="E112" s="43"/>
      <c r="F112" s="43"/>
      <c r="G112" s="43"/>
      <c r="H112" s="43"/>
      <c r="I112" s="43"/>
      <c r="J112" s="43"/>
      <c r="K112" s="45"/>
      <c r="L112" s="45"/>
      <c r="M112" s="45"/>
      <c r="N112" s="49"/>
      <c r="O112" s="49"/>
      <c r="P112" s="49"/>
      <c r="Q112" s="49"/>
      <c r="R112" s="49"/>
      <c r="S112" s="49"/>
      <c r="T112" s="2"/>
    </row>
    <row r="113" spans="1:20" ht="38.25" x14ac:dyDescent="0.25">
      <c r="A113" s="24"/>
      <c r="B113" s="46"/>
      <c r="C113" s="47"/>
      <c r="D113" s="40" t="s">
        <v>202</v>
      </c>
      <c r="E113" s="41"/>
      <c r="F113" s="41"/>
      <c r="G113" s="41"/>
      <c r="H113" s="41"/>
      <c r="I113" s="41"/>
      <c r="J113" s="41"/>
      <c r="K113" s="25" t="s">
        <v>203</v>
      </c>
      <c r="L113" s="25" t="s">
        <v>28</v>
      </c>
      <c r="M113" s="25" t="s">
        <v>29</v>
      </c>
      <c r="N113" s="38">
        <f>N119</f>
        <v>268000</v>
      </c>
      <c r="O113" s="38">
        <f>O119</f>
        <v>218000</v>
      </c>
      <c r="P113" s="38">
        <v>0</v>
      </c>
      <c r="Q113" s="38">
        <f>Q119</f>
        <v>500000</v>
      </c>
      <c r="R113" s="38">
        <f>R119</f>
        <v>600000</v>
      </c>
      <c r="S113" s="38">
        <f>S119</f>
        <v>700000</v>
      </c>
      <c r="T113" s="26"/>
    </row>
    <row r="114" spans="1:20" ht="63.75" x14ac:dyDescent="0.25">
      <c r="A114" s="24"/>
      <c r="B114" s="46"/>
      <c r="C114" s="47"/>
      <c r="D114" s="40" t="s">
        <v>202</v>
      </c>
      <c r="E114" s="41"/>
      <c r="F114" s="41"/>
      <c r="G114" s="41"/>
      <c r="H114" s="41"/>
      <c r="I114" s="41"/>
      <c r="J114" s="41"/>
      <c r="K114" s="25" t="s">
        <v>203</v>
      </c>
      <c r="L114" s="25" t="s">
        <v>30</v>
      </c>
      <c r="M114" s="25" t="s">
        <v>29</v>
      </c>
      <c r="N114" s="38">
        <f>N117+N122+N126+N128+N130</f>
        <v>126000</v>
      </c>
      <c r="O114" s="38">
        <f>O117+O122+O126+O128+O130</f>
        <v>75819.960000000021</v>
      </c>
      <c r="P114" s="38">
        <v>0</v>
      </c>
      <c r="Q114" s="38">
        <f>Q117+Q122+Q126+Q128+Q130</f>
        <v>117000</v>
      </c>
      <c r="R114" s="38">
        <f>R117+R122+R126+R128+R130</f>
        <v>158000</v>
      </c>
      <c r="S114" s="38">
        <f>S117+S122+S126+S128+S130</f>
        <v>230000</v>
      </c>
      <c r="T114" s="26"/>
    </row>
    <row r="115" spans="1:20" ht="38.25" x14ac:dyDescent="0.25">
      <c r="A115" s="24"/>
      <c r="B115" s="46"/>
      <c r="C115" s="47"/>
      <c r="D115" s="40" t="s">
        <v>204</v>
      </c>
      <c r="E115" s="41"/>
      <c r="F115" s="41"/>
      <c r="G115" s="41"/>
      <c r="H115" s="41"/>
      <c r="I115" s="41"/>
      <c r="J115" s="41"/>
      <c r="K115" s="25" t="s">
        <v>205</v>
      </c>
      <c r="L115" s="25" t="s">
        <v>28</v>
      </c>
      <c r="M115" s="25" t="s">
        <v>29</v>
      </c>
      <c r="N115" s="38">
        <f>N119</f>
        <v>268000</v>
      </c>
      <c r="O115" s="38">
        <f>O119</f>
        <v>218000</v>
      </c>
      <c r="P115" s="38">
        <v>0</v>
      </c>
      <c r="Q115" s="38">
        <f>Q119</f>
        <v>500000</v>
      </c>
      <c r="R115" s="38">
        <f>R119</f>
        <v>600000</v>
      </c>
      <c r="S115" s="38">
        <f>S119</f>
        <v>700000</v>
      </c>
      <c r="T115" s="26"/>
    </row>
    <row r="116" spans="1:20" ht="63.75" x14ac:dyDescent="0.25">
      <c r="A116" s="24"/>
      <c r="B116" s="46"/>
      <c r="C116" s="47"/>
      <c r="D116" s="40" t="s">
        <v>204</v>
      </c>
      <c r="E116" s="41"/>
      <c r="F116" s="41"/>
      <c r="G116" s="41"/>
      <c r="H116" s="41"/>
      <c r="I116" s="41"/>
      <c r="J116" s="41"/>
      <c r="K116" s="25" t="s">
        <v>205</v>
      </c>
      <c r="L116" s="25" t="s">
        <v>30</v>
      </c>
      <c r="M116" s="25" t="s">
        <v>29</v>
      </c>
      <c r="N116" s="38">
        <f>SUM(N117:N120)</f>
        <v>280000</v>
      </c>
      <c r="O116" s="38">
        <f>SUM(O117:O120)</f>
        <v>224000</v>
      </c>
      <c r="P116" s="38">
        <v>0</v>
      </c>
      <c r="Q116" s="38">
        <f>SUM(Q117:Q120)</f>
        <v>507000</v>
      </c>
      <c r="R116" s="38">
        <f>SUM(R117:R120)</f>
        <v>608000</v>
      </c>
      <c r="S116" s="38">
        <f>SUM(S117:S120)</f>
        <v>710000</v>
      </c>
      <c r="T116" s="26"/>
    </row>
    <row r="117" spans="1:20" ht="12.75" customHeight="1" x14ac:dyDescent="0.25">
      <c r="A117" s="27"/>
      <c r="B117" s="62"/>
      <c r="C117" s="63"/>
      <c r="D117" s="42" t="s">
        <v>206</v>
      </c>
      <c r="E117" s="43"/>
      <c r="F117" s="43"/>
      <c r="G117" s="43"/>
      <c r="H117" s="43"/>
      <c r="I117" s="43"/>
      <c r="J117" s="43"/>
      <c r="K117" s="44" t="s">
        <v>207</v>
      </c>
      <c r="L117" s="44" t="s">
        <v>30</v>
      </c>
      <c r="M117" s="44" t="s">
        <v>29</v>
      </c>
      <c r="N117" s="48">
        <v>12000</v>
      </c>
      <c r="O117" s="48">
        <v>6000</v>
      </c>
      <c r="P117" s="48">
        <v>0</v>
      </c>
      <c r="Q117" s="48">
        <v>7000</v>
      </c>
      <c r="R117" s="48">
        <v>8000</v>
      </c>
      <c r="S117" s="48">
        <v>10000</v>
      </c>
      <c r="T117" s="2"/>
    </row>
    <row r="118" spans="1:20" ht="51.2" customHeight="1" x14ac:dyDescent="0.25">
      <c r="A118" s="24" t="s">
        <v>208</v>
      </c>
      <c r="B118" s="46" t="s">
        <v>209</v>
      </c>
      <c r="C118" s="47"/>
      <c r="D118" s="43"/>
      <c r="E118" s="43"/>
      <c r="F118" s="43"/>
      <c r="G118" s="43"/>
      <c r="H118" s="43"/>
      <c r="I118" s="43"/>
      <c r="J118" s="43"/>
      <c r="K118" s="45"/>
      <c r="L118" s="45"/>
      <c r="M118" s="45"/>
      <c r="N118" s="49"/>
      <c r="O118" s="49"/>
      <c r="P118" s="49"/>
      <c r="Q118" s="49"/>
      <c r="R118" s="49"/>
      <c r="S118" s="49"/>
      <c r="T118" s="2"/>
    </row>
    <row r="119" spans="1:20" ht="12.75" customHeight="1" x14ac:dyDescent="0.25">
      <c r="A119" s="27"/>
      <c r="B119" s="62"/>
      <c r="C119" s="63"/>
      <c r="D119" s="42" t="s">
        <v>210</v>
      </c>
      <c r="E119" s="43"/>
      <c r="F119" s="43"/>
      <c r="G119" s="43"/>
      <c r="H119" s="43"/>
      <c r="I119" s="43"/>
      <c r="J119" s="43"/>
      <c r="K119" s="44" t="s">
        <v>209</v>
      </c>
      <c r="L119" s="44" t="s">
        <v>28</v>
      </c>
      <c r="M119" s="44" t="s">
        <v>29</v>
      </c>
      <c r="N119" s="48">
        <v>268000</v>
      </c>
      <c r="O119" s="48">
        <v>218000</v>
      </c>
      <c r="P119" s="48">
        <v>0</v>
      </c>
      <c r="Q119" s="48">
        <v>500000</v>
      </c>
      <c r="R119" s="48">
        <v>600000</v>
      </c>
      <c r="S119" s="48">
        <v>700000</v>
      </c>
      <c r="T119" s="2"/>
    </row>
    <row r="120" spans="1:20" ht="51.2" customHeight="1" x14ac:dyDescent="0.25">
      <c r="A120" s="24" t="s">
        <v>211</v>
      </c>
      <c r="B120" s="46" t="s">
        <v>209</v>
      </c>
      <c r="C120" s="47"/>
      <c r="D120" s="43"/>
      <c r="E120" s="43"/>
      <c r="F120" s="43"/>
      <c r="G120" s="43"/>
      <c r="H120" s="43"/>
      <c r="I120" s="43"/>
      <c r="J120" s="43"/>
      <c r="K120" s="45"/>
      <c r="L120" s="45"/>
      <c r="M120" s="45"/>
      <c r="N120" s="49"/>
      <c r="O120" s="49"/>
      <c r="P120" s="49"/>
      <c r="Q120" s="49"/>
      <c r="R120" s="49"/>
      <c r="S120" s="49"/>
      <c r="T120" s="2"/>
    </row>
    <row r="121" spans="1:20" ht="63.75" x14ac:dyDescent="0.25">
      <c r="A121" s="24"/>
      <c r="B121" s="46"/>
      <c r="C121" s="47"/>
      <c r="D121" s="40" t="s">
        <v>212</v>
      </c>
      <c r="E121" s="41"/>
      <c r="F121" s="41"/>
      <c r="G121" s="41"/>
      <c r="H121" s="41"/>
      <c r="I121" s="41"/>
      <c r="J121" s="41"/>
      <c r="K121" s="25" t="s">
        <v>213</v>
      </c>
      <c r="L121" s="25" t="s">
        <v>30</v>
      </c>
      <c r="M121" s="25" t="s">
        <v>29</v>
      </c>
      <c r="N121" s="38">
        <f>N122</f>
        <v>80000</v>
      </c>
      <c r="O121" s="38">
        <f>O122</f>
        <v>53183.51</v>
      </c>
      <c r="P121" s="38">
        <v>0</v>
      </c>
      <c r="Q121" s="38">
        <f>Q122</f>
        <v>90000</v>
      </c>
      <c r="R121" s="38">
        <f>R122</f>
        <v>120000</v>
      </c>
      <c r="S121" s="38">
        <f>S122</f>
        <v>180000</v>
      </c>
      <c r="T121" s="26"/>
    </row>
    <row r="122" spans="1:20" ht="12.75" customHeight="1" x14ac:dyDescent="0.25">
      <c r="A122" s="27"/>
      <c r="B122" s="62"/>
      <c r="C122" s="63"/>
      <c r="D122" s="42" t="s">
        <v>214</v>
      </c>
      <c r="E122" s="43"/>
      <c r="F122" s="43"/>
      <c r="G122" s="43"/>
      <c r="H122" s="43"/>
      <c r="I122" s="43"/>
      <c r="J122" s="43"/>
      <c r="K122" s="44" t="s">
        <v>215</v>
      </c>
      <c r="L122" s="44" t="s">
        <v>30</v>
      </c>
      <c r="M122" s="44" t="s">
        <v>29</v>
      </c>
      <c r="N122" s="48">
        <v>80000</v>
      </c>
      <c r="O122" s="48">
        <v>53183.51</v>
      </c>
      <c r="P122" s="48">
        <v>0</v>
      </c>
      <c r="Q122" s="48">
        <v>90000</v>
      </c>
      <c r="R122" s="48">
        <v>120000</v>
      </c>
      <c r="S122" s="48">
        <v>180000</v>
      </c>
      <c r="T122" s="2"/>
    </row>
    <row r="123" spans="1:20" ht="76.7" customHeight="1" x14ac:dyDescent="0.25">
      <c r="A123" s="24" t="s">
        <v>216</v>
      </c>
      <c r="B123" s="46" t="s">
        <v>215</v>
      </c>
      <c r="C123" s="47"/>
      <c r="D123" s="43"/>
      <c r="E123" s="43"/>
      <c r="F123" s="43"/>
      <c r="G123" s="43"/>
      <c r="H123" s="43"/>
      <c r="I123" s="43"/>
      <c r="J123" s="43"/>
      <c r="K123" s="45"/>
      <c r="L123" s="45"/>
      <c r="M123" s="45"/>
      <c r="N123" s="49"/>
      <c r="O123" s="49"/>
      <c r="P123" s="49"/>
      <c r="Q123" s="49"/>
      <c r="R123" s="49"/>
      <c r="S123" s="49"/>
      <c r="T123" s="2"/>
    </row>
    <row r="124" spans="1:20" ht="25.5" x14ac:dyDescent="0.25">
      <c r="A124" s="24"/>
      <c r="B124" s="46"/>
      <c r="C124" s="47"/>
      <c r="D124" s="40" t="s">
        <v>217</v>
      </c>
      <c r="E124" s="41"/>
      <c r="F124" s="41"/>
      <c r="G124" s="41"/>
      <c r="H124" s="41"/>
      <c r="I124" s="41"/>
      <c r="J124" s="41"/>
      <c r="K124" s="25" t="s">
        <v>218</v>
      </c>
      <c r="L124" s="25" t="s">
        <v>33</v>
      </c>
      <c r="M124" s="25" t="s">
        <v>29</v>
      </c>
      <c r="N124" s="38">
        <f>N132</f>
        <v>0</v>
      </c>
      <c r="O124" s="38">
        <f>O132</f>
        <v>-1000</v>
      </c>
      <c r="P124" s="38">
        <v>0</v>
      </c>
      <c r="Q124" s="38">
        <v>0</v>
      </c>
      <c r="R124" s="38">
        <v>0</v>
      </c>
      <c r="S124" s="38">
        <v>0</v>
      </c>
      <c r="T124" s="26"/>
    </row>
    <row r="125" spans="1:20" ht="63.75" x14ac:dyDescent="0.25">
      <c r="A125" s="24"/>
      <c r="B125" s="46"/>
      <c r="C125" s="47"/>
      <c r="D125" s="40" t="s">
        <v>217</v>
      </c>
      <c r="E125" s="41"/>
      <c r="F125" s="41"/>
      <c r="G125" s="41"/>
      <c r="H125" s="41"/>
      <c r="I125" s="41"/>
      <c r="J125" s="41"/>
      <c r="K125" s="25" t="s">
        <v>218</v>
      </c>
      <c r="L125" s="25" t="s">
        <v>30</v>
      </c>
      <c r="M125" s="25" t="s">
        <v>29</v>
      </c>
      <c r="N125" s="38">
        <f>SUM(N126:N131)</f>
        <v>34000</v>
      </c>
      <c r="O125" s="38">
        <f>SUM(O126:O131)</f>
        <v>16636.45</v>
      </c>
      <c r="P125" s="38">
        <v>0</v>
      </c>
      <c r="Q125" s="38">
        <f>SUM(Q126:Q131)</f>
        <v>20000</v>
      </c>
      <c r="R125" s="38">
        <f>SUM(R126:R131)</f>
        <v>30000</v>
      </c>
      <c r="S125" s="38">
        <f>SUM(S126:S131)</f>
        <v>40000</v>
      </c>
      <c r="T125" s="26"/>
    </row>
    <row r="126" spans="1:20" ht="12.75" customHeight="1" x14ac:dyDescent="0.25">
      <c r="A126" s="27"/>
      <c r="B126" s="62"/>
      <c r="C126" s="63"/>
      <c r="D126" s="42" t="s">
        <v>219</v>
      </c>
      <c r="E126" s="43"/>
      <c r="F126" s="43"/>
      <c r="G126" s="43"/>
      <c r="H126" s="43"/>
      <c r="I126" s="43"/>
      <c r="J126" s="43"/>
      <c r="K126" s="44" t="s">
        <v>220</v>
      </c>
      <c r="L126" s="44" t="s">
        <v>30</v>
      </c>
      <c r="M126" s="44" t="s">
        <v>29</v>
      </c>
      <c r="N126" s="48">
        <v>18000</v>
      </c>
      <c r="O126" s="48">
        <v>12000</v>
      </c>
      <c r="P126" s="48">
        <v>0</v>
      </c>
      <c r="Q126" s="48">
        <v>15000</v>
      </c>
      <c r="R126" s="48">
        <v>25000</v>
      </c>
      <c r="S126" s="48">
        <v>35000</v>
      </c>
      <c r="T126" s="2"/>
    </row>
    <row r="127" spans="1:20" ht="76.7" customHeight="1" x14ac:dyDescent="0.25">
      <c r="A127" s="24" t="s">
        <v>221</v>
      </c>
      <c r="B127" s="46" t="s">
        <v>220</v>
      </c>
      <c r="C127" s="47"/>
      <c r="D127" s="43"/>
      <c r="E127" s="43"/>
      <c r="F127" s="43"/>
      <c r="G127" s="43"/>
      <c r="H127" s="43"/>
      <c r="I127" s="43"/>
      <c r="J127" s="43"/>
      <c r="K127" s="45"/>
      <c r="L127" s="45"/>
      <c r="M127" s="45"/>
      <c r="N127" s="49"/>
      <c r="O127" s="49"/>
      <c r="P127" s="49"/>
      <c r="Q127" s="49"/>
      <c r="R127" s="49"/>
      <c r="S127" s="49"/>
      <c r="T127" s="2"/>
    </row>
    <row r="128" spans="1:20" ht="12.75" customHeight="1" x14ac:dyDescent="0.25">
      <c r="A128" s="27"/>
      <c r="B128" s="62"/>
      <c r="C128" s="63"/>
      <c r="D128" s="42" t="s">
        <v>222</v>
      </c>
      <c r="E128" s="43"/>
      <c r="F128" s="43"/>
      <c r="G128" s="43"/>
      <c r="H128" s="43"/>
      <c r="I128" s="43"/>
      <c r="J128" s="43"/>
      <c r="K128" s="44" t="s">
        <v>223</v>
      </c>
      <c r="L128" s="44" t="s">
        <v>30</v>
      </c>
      <c r="M128" s="44" t="s">
        <v>29</v>
      </c>
      <c r="N128" s="48">
        <v>15000</v>
      </c>
      <c r="O128" s="48">
        <v>3717.49</v>
      </c>
      <c r="P128" s="48">
        <v>0</v>
      </c>
      <c r="Q128" s="48">
        <v>4000</v>
      </c>
      <c r="R128" s="48">
        <v>4000</v>
      </c>
      <c r="S128" s="48">
        <v>4000</v>
      </c>
      <c r="T128" s="2"/>
    </row>
    <row r="129" spans="1:20" ht="89.45" customHeight="1" x14ac:dyDescent="0.25">
      <c r="A129" s="24" t="s">
        <v>224</v>
      </c>
      <c r="B129" s="46" t="s">
        <v>223</v>
      </c>
      <c r="C129" s="47"/>
      <c r="D129" s="43"/>
      <c r="E129" s="43"/>
      <c r="F129" s="43"/>
      <c r="G129" s="43"/>
      <c r="H129" s="43"/>
      <c r="I129" s="43"/>
      <c r="J129" s="43"/>
      <c r="K129" s="45"/>
      <c r="L129" s="45"/>
      <c r="M129" s="45"/>
      <c r="N129" s="49"/>
      <c r="O129" s="49"/>
      <c r="P129" s="49"/>
      <c r="Q129" s="49"/>
      <c r="R129" s="49"/>
      <c r="S129" s="49"/>
      <c r="T129" s="2"/>
    </row>
    <row r="130" spans="1:20" ht="12.75" customHeight="1" x14ac:dyDescent="0.25">
      <c r="A130" s="27"/>
      <c r="B130" s="62"/>
      <c r="C130" s="63"/>
      <c r="D130" s="42" t="s">
        <v>225</v>
      </c>
      <c r="E130" s="43"/>
      <c r="F130" s="43"/>
      <c r="G130" s="43"/>
      <c r="H130" s="43"/>
      <c r="I130" s="43"/>
      <c r="J130" s="43"/>
      <c r="K130" s="44" t="s">
        <v>226</v>
      </c>
      <c r="L130" s="44" t="s">
        <v>30</v>
      </c>
      <c r="M130" s="44" t="s">
        <v>29</v>
      </c>
      <c r="N130" s="48">
        <v>1000</v>
      </c>
      <c r="O130" s="48">
        <v>918.96</v>
      </c>
      <c r="P130" s="48">
        <v>0</v>
      </c>
      <c r="Q130" s="48">
        <v>1000</v>
      </c>
      <c r="R130" s="48">
        <v>1000</v>
      </c>
      <c r="S130" s="48">
        <v>1000</v>
      </c>
      <c r="T130" s="2"/>
    </row>
    <row r="131" spans="1:20" ht="153.19999999999999" customHeight="1" x14ac:dyDescent="0.25">
      <c r="A131" s="24" t="s">
        <v>227</v>
      </c>
      <c r="B131" s="46" t="s">
        <v>228</v>
      </c>
      <c r="C131" s="47"/>
      <c r="D131" s="43"/>
      <c r="E131" s="43"/>
      <c r="F131" s="43"/>
      <c r="G131" s="43"/>
      <c r="H131" s="43"/>
      <c r="I131" s="43"/>
      <c r="J131" s="43"/>
      <c r="K131" s="45"/>
      <c r="L131" s="45"/>
      <c r="M131" s="45"/>
      <c r="N131" s="49"/>
      <c r="O131" s="49"/>
      <c r="P131" s="49"/>
      <c r="Q131" s="49"/>
      <c r="R131" s="49"/>
      <c r="S131" s="49"/>
      <c r="T131" s="2"/>
    </row>
    <row r="132" spans="1:20" ht="12.75" customHeight="1" x14ac:dyDescent="0.25">
      <c r="A132" s="27"/>
      <c r="B132" s="62"/>
      <c r="C132" s="63"/>
      <c r="D132" s="42" t="s">
        <v>229</v>
      </c>
      <c r="E132" s="43"/>
      <c r="F132" s="43"/>
      <c r="G132" s="43"/>
      <c r="H132" s="43"/>
      <c r="I132" s="43"/>
      <c r="J132" s="43"/>
      <c r="K132" s="44" t="s">
        <v>230</v>
      </c>
      <c r="L132" s="44" t="s">
        <v>33</v>
      </c>
      <c r="M132" s="44" t="s">
        <v>29</v>
      </c>
      <c r="N132" s="48">
        <v>0</v>
      </c>
      <c r="O132" s="48">
        <v>-1000</v>
      </c>
      <c r="P132" s="48">
        <v>0</v>
      </c>
      <c r="Q132" s="48">
        <v>0</v>
      </c>
      <c r="R132" s="48">
        <v>0</v>
      </c>
      <c r="S132" s="48">
        <v>0</v>
      </c>
      <c r="T132" s="2"/>
    </row>
    <row r="133" spans="1:20" ht="76.7" customHeight="1" x14ac:dyDescent="0.25">
      <c r="A133" s="24" t="s">
        <v>231</v>
      </c>
      <c r="B133" s="46" t="s">
        <v>230</v>
      </c>
      <c r="C133" s="47"/>
      <c r="D133" s="43"/>
      <c r="E133" s="43"/>
      <c r="F133" s="43"/>
      <c r="G133" s="43"/>
      <c r="H133" s="43"/>
      <c r="I133" s="43"/>
      <c r="J133" s="43"/>
      <c r="K133" s="45"/>
      <c r="L133" s="45"/>
      <c r="M133" s="45"/>
      <c r="N133" s="49"/>
      <c r="O133" s="49"/>
      <c r="P133" s="49"/>
      <c r="Q133" s="49"/>
      <c r="R133" s="49"/>
      <c r="S133" s="49"/>
      <c r="T133" s="2"/>
    </row>
    <row r="134" spans="1:20" ht="63.75" x14ac:dyDescent="0.25">
      <c r="A134" s="24"/>
      <c r="B134" s="46"/>
      <c r="C134" s="47"/>
      <c r="D134" s="40" t="s">
        <v>232</v>
      </c>
      <c r="E134" s="41"/>
      <c r="F134" s="41"/>
      <c r="G134" s="41"/>
      <c r="H134" s="41"/>
      <c r="I134" s="41"/>
      <c r="J134" s="41"/>
      <c r="K134" s="25" t="s">
        <v>233</v>
      </c>
      <c r="L134" s="25" t="s">
        <v>30</v>
      </c>
      <c r="M134" s="25" t="s">
        <v>29</v>
      </c>
      <c r="N134" s="38">
        <f>N135</f>
        <v>162845.20000000001</v>
      </c>
      <c r="O134" s="38">
        <f>O135</f>
        <v>162845.20000000001</v>
      </c>
      <c r="P134" s="38">
        <v>0</v>
      </c>
      <c r="Q134" s="38">
        <f>Q135</f>
        <v>123000</v>
      </c>
      <c r="R134" s="38">
        <v>0</v>
      </c>
      <c r="S134" s="38">
        <v>0</v>
      </c>
      <c r="T134" s="26"/>
    </row>
    <row r="135" spans="1:20" ht="63.75" x14ac:dyDescent="0.25">
      <c r="A135" s="24"/>
      <c r="B135" s="46"/>
      <c r="C135" s="47"/>
      <c r="D135" s="40" t="s">
        <v>234</v>
      </c>
      <c r="E135" s="41"/>
      <c r="F135" s="41"/>
      <c r="G135" s="41"/>
      <c r="H135" s="41"/>
      <c r="I135" s="41"/>
      <c r="J135" s="41"/>
      <c r="K135" s="25" t="s">
        <v>235</v>
      </c>
      <c r="L135" s="25" t="s">
        <v>30</v>
      </c>
      <c r="M135" s="25" t="s">
        <v>29</v>
      </c>
      <c r="N135" s="38">
        <f>N136</f>
        <v>162845.20000000001</v>
      </c>
      <c r="O135" s="38">
        <f>O136</f>
        <v>162845.20000000001</v>
      </c>
      <c r="P135" s="38">
        <v>0</v>
      </c>
      <c r="Q135" s="38">
        <f>Q136</f>
        <v>123000</v>
      </c>
      <c r="R135" s="38">
        <v>0</v>
      </c>
      <c r="S135" s="38">
        <v>0</v>
      </c>
      <c r="T135" s="26"/>
    </row>
    <row r="136" spans="1:20" ht="12.75" customHeight="1" x14ac:dyDescent="0.25">
      <c r="A136" s="27"/>
      <c r="B136" s="62"/>
      <c r="C136" s="63"/>
      <c r="D136" s="42" t="s">
        <v>236</v>
      </c>
      <c r="E136" s="43"/>
      <c r="F136" s="43"/>
      <c r="G136" s="43"/>
      <c r="H136" s="43"/>
      <c r="I136" s="43"/>
      <c r="J136" s="43"/>
      <c r="K136" s="44" t="s">
        <v>237</v>
      </c>
      <c r="L136" s="44" t="s">
        <v>30</v>
      </c>
      <c r="M136" s="44" t="s">
        <v>29</v>
      </c>
      <c r="N136" s="48">
        <v>162845.20000000001</v>
      </c>
      <c r="O136" s="48">
        <v>162845.20000000001</v>
      </c>
      <c r="P136" s="48">
        <v>0</v>
      </c>
      <c r="Q136" s="48">
        <v>123000</v>
      </c>
      <c r="R136" s="48">
        <v>0</v>
      </c>
      <c r="S136" s="48">
        <v>0</v>
      </c>
      <c r="T136" s="2"/>
    </row>
    <row r="137" spans="1:20" ht="76.7" customHeight="1" x14ac:dyDescent="0.25">
      <c r="A137" s="24" t="s">
        <v>238</v>
      </c>
      <c r="B137" s="46" t="s">
        <v>239</v>
      </c>
      <c r="C137" s="47"/>
      <c r="D137" s="43"/>
      <c r="E137" s="43"/>
      <c r="F137" s="43"/>
      <c r="G137" s="43"/>
      <c r="H137" s="43"/>
      <c r="I137" s="43"/>
      <c r="J137" s="43"/>
      <c r="K137" s="45"/>
      <c r="L137" s="45"/>
      <c r="M137" s="45"/>
      <c r="N137" s="49"/>
      <c r="O137" s="49"/>
      <c r="P137" s="49"/>
      <c r="Q137" s="49"/>
      <c r="R137" s="49"/>
      <c r="S137" s="49"/>
      <c r="T137" s="2"/>
    </row>
    <row r="138" spans="1:20" ht="89.45" customHeight="1" x14ac:dyDescent="0.25">
      <c r="A138" s="24" t="s">
        <v>240</v>
      </c>
      <c r="B138" s="46" t="s">
        <v>241</v>
      </c>
      <c r="C138" s="47"/>
      <c r="D138" s="43"/>
      <c r="E138" s="43"/>
      <c r="F138" s="43"/>
      <c r="G138" s="43"/>
      <c r="H138" s="43"/>
      <c r="I138" s="43"/>
      <c r="J138" s="43"/>
      <c r="K138" s="45"/>
      <c r="L138" s="45"/>
      <c r="M138" s="45"/>
      <c r="N138" s="49"/>
      <c r="O138" s="49"/>
      <c r="P138" s="49"/>
      <c r="Q138" s="49"/>
      <c r="R138" s="49"/>
      <c r="S138" s="49"/>
      <c r="T138" s="2"/>
    </row>
    <row r="139" spans="1:20" ht="76.7" customHeight="1" x14ac:dyDescent="0.25">
      <c r="A139" s="24" t="s">
        <v>242</v>
      </c>
      <c r="B139" s="46" t="s">
        <v>243</v>
      </c>
      <c r="C139" s="47"/>
      <c r="D139" s="43"/>
      <c r="E139" s="43"/>
      <c r="F139" s="43"/>
      <c r="G139" s="43"/>
      <c r="H139" s="43"/>
      <c r="I139" s="43"/>
      <c r="J139" s="43"/>
      <c r="K139" s="45"/>
      <c r="L139" s="45"/>
      <c r="M139" s="45"/>
      <c r="N139" s="49"/>
      <c r="O139" s="49"/>
      <c r="P139" s="49"/>
      <c r="Q139" s="49"/>
      <c r="R139" s="49"/>
      <c r="S139" s="49"/>
      <c r="T139" s="2"/>
    </row>
    <row r="140" spans="1:20" ht="63.75" x14ac:dyDescent="0.25">
      <c r="A140" s="24"/>
      <c r="B140" s="46"/>
      <c r="C140" s="47"/>
      <c r="D140" s="40" t="s">
        <v>244</v>
      </c>
      <c r="E140" s="41"/>
      <c r="F140" s="41"/>
      <c r="G140" s="41"/>
      <c r="H140" s="41"/>
      <c r="I140" s="41"/>
      <c r="J140" s="41"/>
      <c r="K140" s="25" t="s">
        <v>245</v>
      </c>
      <c r="L140" s="25" t="s">
        <v>30</v>
      </c>
      <c r="M140" s="25" t="s">
        <v>29</v>
      </c>
      <c r="N140" s="38">
        <f>N141+N170</f>
        <v>174986147.52999997</v>
      </c>
      <c r="O140" s="38">
        <f>O141+O170</f>
        <v>158764555.05000001</v>
      </c>
      <c r="P140" s="38">
        <v>0</v>
      </c>
      <c r="Q140" s="38">
        <f>Q141+Q170</f>
        <v>130214423.64</v>
      </c>
      <c r="R140" s="38">
        <f>R141+R170</f>
        <v>22101953.969999999</v>
      </c>
      <c r="S140" s="38">
        <f>S141+S170</f>
        <v>13404767.75</v>
      </c>
      <c r="T140" s="26"/>
    </row>
    <row r="141" spans="1:20" ht="63.75" x14ac:dyDescent="0.25">
      <c r="A141" s="24"/>
      <c r="B141" s="46"/>
      <c r="C141" s="47"/>
      <c r="D141" s="40" t="s">
        <v>246</v>
      </c>
      <c r="E141" s="41"/>
      <c r="F141" s="41"/>
      <c r="G141" s="41"/>
      <c r="H141" s="41"/>
      <c r="I141" s="41"/>
      <c r="J141" s="41"/>
      <c r="K141" s="25" t="s">
        <v>247</v>
      </c>
      <c r="L141" s="25" t="s">
        <v>30</v>
      </c>
      <c r="M141" s="25" t="s">
        <v>29</v>
      </c>
      <c r="N141" s="38">
        <f>N142+N145+N148+N152+N161+N164</f>
        <v>205742282.73999998</v>
      </c>
      <c r="O141" s="38">
        <f>O142+O145+O148+O152+O161+O164</f>
        <v>167667020.59</v>
      </c>
      <c r="P141" s="38">
        <v>0</v>
      </c>
      <c r="Q141" s="38">
        <f>Q142+Q145+Q148+Q152+Q161+Q164</f>
        <v>130214423.64</v>
      </c>
      <c r="R141" s="38">
        <f>R142+R145+R148+R152+R161+R164</f>
        <v>22101953.969999999</v>
      </c>
      <c r="S141" s="38">
        <f>S142+S145+S148+S152+S161+S164</f>
        <v>13404767.75</v>
      </c>
      <c r="T141" s="26"/>
    </row>
    <row r="142" spans="1:20" ht="63.75" x14ac:dyDescent="0.25">
      <c r="A142" s="24"/>
      <c r="B142" s="46"/>
      <c r="C142" s="47"/>
      <c r="D142" s="40" t="s">
        <v>248</v>
      </c>
      <c r="E142" s="41"/>
      <c r="F142" s="41"/>
      <c r="G142" s="41"/>
      <c r="H142" s="41"/>
      <c r="I142" s="41"/>
      <c r="J142" s="41"/>
      <c r="K142" s="25" t="s">
        <v>249</v>
      </c>
      <c r="L142" s="25" t="s">
        <v>30</v>
      </c>
      <c r="M142" s="25" t="s">
        <v>29</v>
      </c>
      <c r="N142" s="38">
        <f>N143</f>
        <v>5071098</v>
      </c>
      <c r="O142" s="38">
        <f>O143</f>
        <v>4225910</v>
      </c>
      <c r="P142" s="38">
        <v>0</v>
      </c>
      <c r="Q142" s="38">
        <f>Q143</f>
        <v>4898021</v>
      </c>
      <c r="R142" s="38">
        <f>R143</f>
        <v>4163538</v>
      </c>
      <c r="S142" s="38">
        <f>S143</f>
        <v>4035158</v>
      </c>
      <c r="T142" s="26"/>
    </row>
    <row r="143" spans="1:20" ht="12.75" customHeight="1" x14ac:dyDescent="0.25">
      <c r="A143" s="27"/>
      <c r="B143" s="62"/>
      <c r="C143" s="63"/>
      <c r="D143" s="42" t="s">
        <v>250</v>
      </c>
      <c r="E143" s="43"/>
      <c r="F143" s="43"/>
      <c r="G143" s="43"/>
      <c r="H143" s="43"/>
      <c r="I143" s="43"/>
      <c r="J143" s="43"/>
      <c r="K143" s="44" t="s">
        <v>251</v>
      </c>
      <c r="L143" s="44" t="s">
        <v>30</v>
      </c>
      <c r="M143" s="44" t="s">
        <v>29</v>
      </c>
      <c r="N143" s="48">
        <v>5071098</v>
      </c>
      <c r="O143" s="48">
        <v>4225910</v>
      </c>
      <c r="P143" s="48">
        <v>0</v>
      </c>
      <c r="Q143" s="48">
        <v>4898021</v>
      </c>
      <c r="R143" s="48">
        <v>4163538</v>
      </c>
      <c r="S143" s="48">
        <v>4035158</v>
      </c>
      <c r="T143" s="2"/>
    </row>
    <row r="144" spans="1:20" ht="25.7" customHeight="1" x14ac:dyDescent="0.25">
      <c r="A144" s="24" t="s">
        <v>252</v>
      </c>
      <c r="B144" s="46" t="s">
        <v>251</v>
      </c>
      <c r="C144" s="47"/>
      <c r="D144" s="43"/>
      <c r="E144" s="43"/>
      <c r="F144" s="43"/>
      <c r="G144" s="43"/>
      <c r="H144" s="43"/>
      <c r="I144" s="43"/>
      <c r="J144" s="43"/>
      <c r="K144" s="45"/>
      <c r="L144" s="45"/>
      <c r="M144" s="45"/>
      <c r="N144" s="49"/>
      <c r="O144" s="49"/>
      <c r="P144" s="49"/>
      <c r="Q144" s="49"/>
      <c r="R144" s="49"/>
      <c r="S144" s="49"/>
      <c r="T144" s="2"/>
    </row>
    <row r="145" spans="1:20" ht="63.75" x14ac:dyDescent="0.25">
      <c r="A145" s="24"/>
      <c r="B145" s="46"/>
      <c r="C145" s="47"/>
      <c r="D145" s="40" t="s">
        <v>253</v>
      </c>
      <c r="E145" s="41"/>
      <c r="F145" s="41"/>
      <c r="G145" s="41"/>
      <c r="H145" s="41"/>
      <c r="I145" s="41"/>
      <c r="J145" s="41"/>
      <c r="K145" s="25" t="s">
        <v>254</v>
      </c>
      <c r="L145" s="25" t="s">
        <v>30</v>
      </c>
      <c r="M145" s="25" t="s">
        <v>29</v>
      </c>
      <c r="N145" s="38">
        <f>N146</f>
        <v>6332903.6299999999</v>
      </c>
      <c r="O145" s="38">
        <f>O146</f>
        <v>6332903.6299999999</v>
      </c>
      <c r="P145" s="38">
        <v>0</v>
      </c>
      <c r="Q145" s="38">
        <f>Q146</f>
        <v>0</v>
      </c>
      <c r="R145" s="38">
        <v>0</v>
      </c>
      <c r="S145" s="38">
        <v>0</v>
      </c>
      <c r="T145" s="26"/>
    </row>
    <row r="146" spans="1:20" ht="12.75" customHeight="1" x14ac:dyDescent="0.25">
      <c r="A146" s="27"/>
      <c r="B146" s="62"/>
      <c r="C146" s="63"/>
      <c r="D146" s="42" t="s">
        <v>255</v>
      </c>
      <c r="E146" s="43"/>
      <c r="F146" s="43"/>
      <c r="G146" s="43"/>
      <c r="H146" s="43"/>
      <c r="I146" s="43"/>
      <c r="J146" s="43"/>
      <c r="K146" s="44" t="s">
        <v>256</v>
      </c>
      <c r="L146" s="44" t="s">
        <v>30</v>
      </c>
      <c r="M146" s="44" t="s">
        <v>29</v>
      </c>
      <c r="N146" s="48">
        <v>6332903.6299999999</v>
      </c>
      <c r="O146" s="48">
        <v>6332903.6299999999</v>
      </c>
      <c r="P146" s="48">
        <v>0</v>
      </c>
      <c r="Q146" s="48">
        <v>0</v>
      </c>
      <c r="R146" s="48">
        <v>0</v>
      </c>
      <c r="S146" s="48">
        <v>0</v>
      </c>
      <c r="T146" s="2"/>
    </row>
    <row r="147" spans="1:20" ht="89.45" customHeight="1" x14ac:dyDescent="0.25">
      <c r="A147" s="24" t="s">
        <v>257</v>
      </c>
      <c r="B147" s="46" t="s">
        <v>256</v>
      </c>
      <c r="C147" s="47"/>
      <c r="D147" s="43"/>
      <c r="E147" s="43"/>
      <c r="F147" s="43"/>
      <c r="G147" s="43"/>
      <c r="H147" s="43"/>
      <c r="I147" s="43"/>
      <c r="J147" s="43"/>
      <c r="K147" s="45"/>
      <c r="L147" s="45"/>
      <c r="M147" s="45"/>
      <c r="N147" s="49"/>
      <c r="O147" s="49"/>
      <c r="P147" s="49"/>
      <c r="Q147" s="49"/>
      <c r="R147" s="49"/>
      <c r="S147" s="49"/>
      <c r="T147" s="2"/>
    </row>
    <row r="148" spans="1:20" ht="63.75" x14ac:dyDescent="0.25">
      <c r="A148" s="24"/>
      <c r="B148" s="46"/>
      <c r="C148" s="47"/>
      <c r="D148" s="40" t="s">
        <v>258</v>
      </c>
      <c r="E148" s="41"/>
      <c r="F148" s="41"/>
      <c r="G148" s="41"/>
      <c r="H148" s="41"/>
      <c r="I148" s="41"/>
      <c r="J148" s="41"/>
      <c r="K148" s="25" t="s">
        <v>259</v>
      </c>
      <c r="L148" s="25" t="s">
        <v>30</v>
      </c>
      <c r="M148" s="25" t="s">
        <v>29</v>
      </c>
      <c r="N148" s="38">
        <f>N149</f>
        <v>14661291.210000001</v>
      </c>
      <c r="O148" s="38">
        <f>O149</f>
        <v>14661291.210000001</v>
      </c>
      <c r="P148" s="38">
        <v>0</v>
      </c>
      <c r="Q148" s="38">
        <f>Q149</f>
        <v>97748990.629999995</v>
      </c>
      <c r="R148" s="38">
        <f>R149</f>
        <v>0</v>
      </c>
      <c r="S148" s="38">
        <f>S149</f>
        <v>0</v>
      </c>
      <c r="T148" s="26"/>
    </row>
    <row r="149" spans="1:20" ht="12.75" customHeight="1" x14ac:dyDescent="0.25">
      <c r="A149" s="27"/>
      <c r="B149" s="62"/>
      <c r="C149" s="63"/>
      <c r="D149" s="42" t="s">
        <v>316</v>
      </c>
      <c r="E149" s="43"/>
      <c r="F149" s="43"/>
      <c r="G149" s="43"/>
      <c r="H149" s="43"/>
      <c r="I149" s="43"/>
      <c r="J149" s="43"/>
      <c r="K149" s="44" t="s">
        <v>317</v>
      </c>
      <c r="L149" s="44" t="s">
        <v>30</v>
      </c>
      <c r="M149" s="44" t="s">
        <v>29</v>
      </c>
      <c r="N149" s="48">
        <v>14661291.210000001</v>
      </c>
      <c r="O149" s="48">
        <v>14661291.210000001</v>
      </c>
      <c r="P149" s="48">
        <v>0</v>
      </c>
      <c r="Q149" s="48">
        <v>97748990.629999995</v>
      </c>
      <c r="R149" s="48">
        <v>0</v>
      </c>
      <c r="S149" s="48">
        <v>0</v>
      </c>
      <c r="T149" s="2"/>
    </row>
    <row r="150" spans="1:20" ht="63.95" customHeight="1" x14ac:dyDescent="0.25">
      <c r="A150" s="24" t="s">
        <v>261</v>
      </c>
      <c r="B150" s="46" t="s">
        <v>260</v>
      </c>
      <c r="C150" s="47"/>
      <c r="D150" s="43"/>
      <c r="E150" s="43"/>
      <c r="F150" s="43"/>
      <c r="G150" s="43"/>
      <c r="H150" s="43"/>
      <c r="I150" s="43"/>
      <c r="J150" s="43"/>
      <c r="K150" s="45"/>
      <c r="L150" s="45"/>
      <c r="M150" s="45"/>
      <c r="N150" s="49"/>
      <c r="O150" s="49"/>
      <c r="P150" s="49"/>
      <c r="Q150" s="49"/>
      <c r="R150" s="49"/>
      <c r="S150" s="49"/>
      <c r="T150" s="2"/>
    </row>
    <row r="151" spans="1:20" ht="63.95" customHeight="1" x14ac:dyDescent="0.25">
      <c r="A151" s="24" t="s">
        <v>262</v>
      </c>
      <c r="B151" s="46" t="s">
        <v>260</v>
      </c>
      <c r="C151" s="47"/>
      <c r="D151" s="43"/>
      <c r="E151" s="43"/>
      <c r="F151" s="43"/>
      <c r="G151" s="43"/>
      <c r="H151" s="43"/>
      <c r="I151" s="43"/>
      <c r="J151" s="43"/>
      <c r="K151" s="45"/>
      <c r="L151" s="45"/>
      <c r="M151" s="45"/>
      <c r="N151" s="49"/>
      <c r="O151" s="49"/>
      <c r="P151" s="49"/>
      <c r="Q151" s="49"/>
      <c r="R151" s="49"/>
      <c r="S151" s="49"/>
      <c r="T151" s="2"/>
    </row>
    <row r="152" spans="1:20" ht="63.75" x14ac:dyDescent="0.25">
      <c r="A152" s="24"/>
      <c r="B152" s="46"/>
      <c r="C152" s="47"/>
      <c r="D152" s="40" t="s">
        <v>263</v>
      </c>
      <c r="E152" s="41"/>
      <c r="F152" s="41"/>
      <c r="G152" s="41"/>
      <c r="H152" s="41"/>
      <c r="I152" s="41"/>
      <c r="J152" s="41"/>
      <c r="K152" s="25" t="s">
        <v>264</v>
      </c>
      <c r="L152" s="25" t="s">
        <v>30</v>
      </c>
      <c r="M152" s="25" t="s">
        <v>29</v>
      </c>
      <c r="N152" s="38">
        <f>N153</f>
        <v>89836404.109999999</v>
      </c>
      <c r="O152" s="38">
        <f>O153</f>
        <v>52606329.960000001</v>
      </c>
      <c r="P152" s="38">
        <v>0</v>
      </c>
      <c r="Q152" s="38">
        <f>Q153</f>
        <v>27567412.010000002</v>
      </c>
      <c r="R152" s="38">
        <f>R153</f>
        <v>17938415.969999999</v>
      </c>
      <c r="S152" s="38">
        <f>S153</f>
        <v>9369609.75</v>
      </c>
      <c r="T152" s="26"/>
    </row>
    <row r="153" spans="1:20" ht="12.75" customHeight="1" x14ac:dyDescent="0.25">
      <c r="A153" s="27"/>
      <c r="B153" s="62"/>
      <c r="C153" s="63"/>
      <c r="D153" s="42" t="s">
        <v>265</v>
      </c>
      <c r="E153" s="43"/>
      <c r="F153" s="43"/>
      <c r="G153" s="43"/>
      <c r="H153" s="43"/>
      <c r="I153" s="43"/>
      <c r="J153" s="43"/>
      <c r="K153" s="44" t="s">
        <v>266</v>
      </c>
      <c r="L153" s="44" t="s">
        <v>30</v>
      </c>
      <c r="M153" s="44" t="s">
        <v>29</v>
      </c>
      <c r="N153" s="48">
        <v>89836404.109999999</v>
      </c>
      <c r="O153" s="48">
        <v>52606329.960000001</v>
      </c>
      <c r="P153" s="48">
        <v>0</v>
      </c>
      <c r="Q153" s="48">
        <v>27567412.010000002</v>
      </c>
      <c r="R153" s="48">
        <v>17938415.969999999</v>
      </c>
      <c r="S153" s="48">
        <v>9369609.75</v>
      </c>
      <c r="T153" s="2"/>
    </row>
    <row r="154" spans="1:20" ht="63.95" customHeight="1" x14ac:dyDescent="0.25">
      <c r="A154" s="24" t="s">
        <v>267</v>
      </c>
      <c r="B154" s="46" t="s">
        <v>268</v>
      </c>
      <c r="C154" s="47"/>
      <c r="D154" s="43"/>
      <c r="E154" s="43"/>
      <c r="F154" s="43"/>
      <c r="G154" s="43"/>
      <c r="H154" s="43"/>
      <c r="I154" s="43"/>
      <c r="J154" s="43"/>
      <c r="K154" s="45"/>
      <c r="L154" s="45"/>
      <c r="M154" s="45"/>
      <c r="N154" s="49"/>
      <c r="O154" s="49"/>
      <c r="P154" s="49"/>
      <c r="Q154" s="49"/>
      <c r="R154" s="49"/>
      <c r="S154" s="49"/>
      <c r="T154" s="2"/>
    </row>
    <row r="155" spans="1:20" ht="51.2" customHeight="1" x14ac:dyDescent="0.25">
      <c r="A155" s="24" t="s">
        <v>269</v>
      </c>
      <c r="B155" s="46" t="s">
        <v>270</v>
      </c>
      <c r="C155" s="47"/>
      <c r="D155" s="43"/>
      <c r="E155" s="43"/>
      <c r="F155" s="43"/>
      <c r="G155" s="43"/>
      <c r="H155" s="43"/>
      <c r="I155" s="43"/>
      <c r="J155" s="43"/>
      <c r="K155" s="45"/>
      <c r="L155" s="45"/>
      <c r="M155" s="45"/>
      <c r="N155" s="49"/>
      <c r="O155" s="49"/>
      <c r="P155" s="49"/>
      <c r="Q155" s="49"/>
      <c r="R155" s="49"/>
      <c r="S155" s="49"/>
      <c r="T155" s="2"/>
    </row>
    <row r="156" spans="1:20" ht="25.7" customHeight="1" x14ac:dyDescent="0.25">
      <c r="A156" s="24" t="s">
        <v>271</v>
      </c>
      <c r="B156" s="46" t="s">
        <v>272</v>
      </c>
      <c r="C156" s="47"/>
      <c r="D156" s="43"/>
      <c r="E156" s="43"/>
      <c r="F156" s="43"/>
      <c r="G156" s="43"/>
      <c r="H156" s="43"/>
      <c r="I156" s="43"/>
      <c r="J156" s="43"/>
      <c r="K156" s="45"/>
      <c r="L156" s="45"/>
      <c r="M156" s="45"/>
      <c r="N156" s="49"/>
      <c r="O156" s="49"/>
      <c r="P156" s="49"/>
      <c r="Q156" s="49"/>
      <c r="R156" s="49"/>
      <c r="S156" s="49"/>
      <c r="T156" s="2"/>
    </row>
    <row r="157" spans="1:20" ht="38.450000000000003" customHeight="1" x14ac:dyDescent="0.25">
      <c r="A157" s="24" t="s">
        <v>273</v>
      </c>
      <c r="B157" s="46" t="s">
        <v>274</v>
      </c>
      <c r="C157" s="47"/>
      <c r="D157" s="43"/>
      <c r="E157" s="43"/>
      <c r="F157" s="43"/>
      <c r="G157" s="43"/>
      <c r="H157" s="43"/>
      <c r="I157" s="43"/>
      <c r="J157" s="43"/>
      <c r="K157" s="45"/>
      <c r="L157" s="45"/>
      <c r="M157" s="45"/>
      <c r="N157" s="49"/>
      <c r="O157" s="49"/>
      <c r="P157" s="49"/>
      <c r="Q157" s="49"/>
      <c r="R157" s="49"/>
      <c r="S157" s="49"/>
      <c r="T157" s="2"/>
    </row>
    <row r="158" spans="1:20" ht="51.2" customHeight="1" x14ac:dyDescent="0.25">
      <c r="A158" s="24" t="s">
        <v>275</v>
      </c>
      <c r="B158" s="46" t="s">
        <v>276</v>
      </c>
      <c r="C158" s="47"/>
      <c r="D158" s="43"/>
      <c r="E158" s="43"/>
      <c r="F158" s="43"/>
      <c r="G158" s="43"/>
      <c r="H158" s="43"/>
      <c r="I158" s="43"/>
      <c r="J158" s="43"/>
      <c r="K158" s="45"/>
      <c r="L158" s="45"/>
      <c r="M158" s="45"/>
      <c r="N158" s="49"/>
      <c r="O158" s="49"/>
      <c r="P158" s="49"/>
      <c r="Q158" s="49"/>
      <c r="R158" s="49"/>
      <c r="S158" s="49"/>
      <c r="T158" s="2"/>
    </row>
    <row r="159" spans="1:20" ht="51.2" customHeight="1" x14ac:dyDescent="0.25">
      <c r="A159" s="24" t="s">
        <v>277</v>
      </c>
      <c r="B159" s="46" t="s">
        <v>278</v>
      </c>
      <c r="C159" s="47"/>
      <c r="D159" s="43"/>
      <c r="E159" s="43"/>
      <c r="F159" s="43"/>
      <c r="G159" s="43"/>
      <c r="H159" s="43"/>
      <c r="I159" s="43"/>
      <c r="J159" s="43"/>
      <c r="K159" s="45"/>
      <c r="L159" s="45"/>
      <c r="M159" s="45"/>
      <c r="N159" s="49"/>
      <c r="O159" s="49"/>
      <c r="P159" s="49"/>
      <c r="Q159" s="49"/>
      <c r="R159" s="49"/>
      <c r="S159" s="49"/>
      <c r="T159" s="2"/>
    </row>
    <row r="160" spans="1:20" ht="114.95" customHeight="1" x14ac:dyDescent="0.25">
      <c r="A160" s="24" t="s">
        <v>279</v>
      </c>
      <c r="B160" s="46" t="s">
        <v>280</v>
      </c>
      <c r="C160" s="47"/>
      <c r="D160" s="43"/>
      <c r="E160" s="43"/>
      <c r="F160" s="43"/>
      <c r="G160" s="43"/>
      <c r="H160" s="43"/>
      <c r="I160" s="43"/>
      <c r="J160" s="43"/>
      <c r="K160" s="45"/>
      <c r="L160" s="45"/>
      <c r="M160" s="45"/>
      <c r="N160" s="49"/>
      <c r="O160" s="49"/>
      <c r="P160" s="49"/>
      <c r="Q160" s="49"/>
      <c r="R160" s="49"/>
      <c r="S160" s="49"/>
      <c r="T160" s="2"/>
    </row>
    <row r="161" spans="1:20" ht="63.75" x14ac:dyDescent="0.25">
      <c r="A161" s="24"/>
      <c r="B161" s="46"/>
      <c r="C161" s="47"/>
      <c r="D161" s="40" t="s">
        <v>281</v>
      </c>
      <c r="E161" s="41"/>
      <c r="F161" s="41"/>
      <c r="G161" s="41"/>
      <c r="H161" s="41"/>
      <c r="I161" s="41"/>
      <c r="J161" s="41"/>
      <c r="K161" s="25" t="s">
        <v>282</v>
      </c>
      <c r="L161" s="25" t="s">
        <v>30</v>
      </c>
      <c r="M161" s="25" t="s">
        <v>29</v>
      </c>
      <c r="N161" s="38">
        <f>N162</f>
        <v>83953700</v>
      </c>
      <c r="O161" s="38">
        <f>O162</f>
        <v>83953700</v>
      </c>
      <c r="P161" s="38">
        <v>0</v>
      </c>
      <c r="Q161" s="38">
        <f>Q162</f>
        <v>0</v>
      </c>
      <c r="R161" s="38">
        <v>0</v>
      </c>
      <c r="S161" s="38">
        <v>0</v>
      </c>
      <c r="T161" s="26"/>
    </row>
    <row r="162" spans="1:20" ht="12.75" customHeight="1" x14ac:dyDescent="0.25">
      <c r="A162" s="27"/>
      <c r="B162" s="62"/>
      <c r="C162" s="63"/>
      <c r="D162" s="42" t="s">
        <v>283</v>
      </c>
      <c r="E162" s="43"/>
      <c r="F162" s="43"/>
      <c r="G162" s="43"/>
      <c r="H162" s="43"/>
      <c r="I162" s="43"/>
      <c r="J162" s="43"/>
      <c r="K162" s="44" t="s">
        <v>284</v>
      </c>
      <c r="L162" s="44" t="s">
        <v>30</v>
      </c>
      <c r="M162" s="44" t="s">
        <v>29</v>
      </c>
      <c r="N162" s="48">
        <v>83953700</v>
      </c>
      <c r="O162" s="48">
        <v>83953700</v>
      </c>
      <c r="P162" s="48">
        <v>0</v>
      </c>
      <c r="Q162" s="48">
        <v>0</v>
      </c>
      <c r="R162" s="48">
        <v>0</v>
      </c>
      <c r="S162" s="48">
        <v>0</v>
      </c>
      <c r="T162" s="2"/>
    </row>
    <row r="163" spans="1:20" ht="76.7" customHeight="1" x14ac:dyDescent="0.25">
      <c r="A163" s="24" t="s">
        <v>285</v>
      </c>
      <c r="B163" s="46" t="s">
        <v>284</v>
      </c>
      <c r="C163" s="47"/>
      <c r="D163" s="43"/>
      <c r="E163" s="43"/>
      <c r="F163" s="43"/>
      <c r="G163" s="43"/>
      <c r="H163" s="43"/>
      <c r="I163" s="43"/>
      <c r="J163" s="43"/>
      <c r="K163" s="45"/>
      <c r="L163" s="45"/>
      <c r="M163" s="45"/>
      <c r="N163" s="49"/>
      <c r="O163" s="49"/>
      <c r="P163" s="49"/>
      <c r="Q163" s="49"/>
      <c r="R163" s="49"/>
      <c r="S163" s="49"/>
      <c r="T163" s="2"/>
    </row>
    <row r="164" spans="1:20" ht="63.75" x14ac:dyDescent="0.25">
      <c r="A164" s="24"/>
      <c r="B164" s="46"/>
      <c r="C164" s="47"/>
      <c r="D164" s="40" t="s">
        <v>286</v>
      </c>
      <c r="E164" s="41"/>
      <c r="F164" s="41"/>
      <c r="G164" s="41"/>
      <c r="H164" s="41"/>
      <c r="I164" s="41"/>
      <c r="J164" s="41"/>
      <c r="K164" s="25" t="s">
        <v>287</v>
      </c>
      <c r="L164" s="25" t="s">
        <v>30</v>
      </c>
      <c r="M164" s="25" t="s">
        <v>29</v>
      </c>
      <c r="N164" s="38">
        <f>N165</f>
        <v>5886885.79</v>
      </c>
      <c r="O164" s="38">
        <f>O165</f>
        <v>5886885.79</v>
      </c>
      <c r="P164" s="38">
        <v>0</v>
      </c>
      <c r="Q164" s="38">
        <f>Q165</f>
        <v>0</v>
      </c>
      <c r="R164" s="38">
        <v>0</v>
      </c>
      <c r="S164" s="38">
        <v>0</v>
      </c>
      <c r="T164" s="26"/>
    </row>
    <row r="165" spans="1:20" ht="12.75" customHeight="1" x14ac:dyDescent="0.25">
      <c r="A165" s="27"/>
      <c r="B165" s="62"/>
      <c r="C165" s="63"/>
      <c r="D165" s="42" t="s">
        <v>288</v>
      </c>
      <c r="E165" s="43"/>
      <c r="F165" s="43"/>
      <c r="G165" s="43"/>
      <c r="H165" s="43"/>
      <c r="I165" s="43"/>
      <c r="J165" s="43"/>
      <c r="K165" s="44" t="s">
        <v>289</v>
      </c>
      <c r="L165" s="44" t="s">
        <v>30</v>
      </c>
      <c r="M165" s="44" t="s">
        <v>29</v>
      </c>
      <c r="N165" s="48">
        <v>5886885.79</v>
      </c>
      <c r="O165" s="48">
        <v>5886885.79</v>
      </c>
      <c r="P165" s="48">
        <v>0</v>
      </c>
      <c r="Q165" s="48">
        <v>0</v>
      </c>
      <c r="R165" s="48">
        <v>0</v>
      </c>
      <c r="S165" s="48">
        <v>0</v>
      </c>
      <c r="T165" s="2"/>
    </row>
    <row r="166" spans="1:20" ht="76.7" customHeight="1" x14ac:dyDescent="0.25">
      <c r="A166" s="24" t="s">
        <v>290</v>
      </c>
      <c r="B166" s="46" t="s">
        <v>291</v>
      </c>
      <c r="C166" s="47"/>
      <c r="D166" s="43"/>
      <c r="E166" s="43"/>
      <c r="F166" s="43"/>
      <c r="G166" s="43"/>
      <c r="H166" s="43"/>
      <c r="I166" s="43"/>
      <c r="J166" s="43"/>
      <c r="K166" s="45"/>
      <c r="L166" s="45"/>
      <c r="M166" s="45"/>
      <c r="N166" s="49"/>
      <c r="O166" s="49"/>
      <c r="P166" s="49"/>
      <c r="Q166" s="49"/>
      <c r="R166" s="49"/>
      <c r="S166" s="49"/>
      <c r="T166" s="2"/>
    </row>
    <row r="167" spans="1:20" ht="89.45" customHeight="1" x14ac:dyDescent="0.25">
      <c r="A167" s="24" t="s">
        <v>292</v>
      </c>
      <c r="B167" s="46" t="s">
        <v>293</v>
      </c>
      <c r="C167" s="47"/>
      <c r="D167" s="43"/>
      <c r="E167" s="43"/>
      <c r="F167" s="43"/>
      <c r="G167" s="43"/>
      <c r="H167" s="43"/>
      <c r="I167" s="43"/>
      <c r="J167" s="43"/>
      <c r="K167" s="45"/>
      <c r="L167" s="45"/>
      <c r="M167" s="45"/>
      <c r="N167" s="49"/>
      <c r="O167" s="49"/>
      <c r="P167" s="49"/>
      <c r="Q167" s="49"/>
      <c r="R167" s="49"/>
      <c r="S167" s="49"/>
      <c r="T167" s="2"/>
    </row>
    <row r="168" spans="1:20" ht="89.45" customHeight="1" x14ac:dyDescent="0.25">
      <c r="A168" s="24" t="s">
        <v>294</v>
      </c>
      <c r="B168" s="46" t="s">
        <v>295</v>
      </c>
      <c r="C168" s="47"/>
      <c r="D168" s="43"/>
      <c r="E168" s="43"/>
      <c r="F168" s="43"/>
      <c r="G168" s="43"/>
      <c r="H168" s="43"/>
      <c r="I168" s="43"/>
      <c r="J168" s="43"/>
      <c r="K168" s="45"/>
      <c r="L168" s="45"/>
      <c r="M168" s="45"/>
      <c r="N168" s="49"/>
      <c r="O168" s="49"/>
      <c r="P168" s="49"/>
      <c r="Q168" s="49"/>
      <c r="R168" s="49"/>
      <c r="S168" s="49"/>
      <c r="T168" s="2"/>
    </row>
    <row r="169" spans="1:20" ht="63.75" x14ac:dyDescent="0.25">
      <c r="A169" s="24"/>
      <c r="B169" s="46"/>
      <c r="C169" s="47"/>
      <c r="D169" s="40" t="s">
        <v>296</v>
      </c>
      <c r="E169" s="41"/>
      <c r="F169" s="41"/>
      <c r="G169" s="41"/>
      <c r="H169" s="41"/>
      <c r="I169" s="41"/>
      <c r="J169" s="41"/>
      <c r="K169" s="25" t="s">
        <v>297</v>
      </c>
      <c r="L169" s="25" t="s">
        <v>30</v>
      </c>
      <c r="M169" s="25" t="s">
        <v>29</v>
      </c>
      <c r="N169" s="38">
        <f>N170</f>
        <v>-30756135.210000001</v>
      </c>
      <c r="O169" s="38">
        <f>O170</f>
        <v>-8902465.5399999991</v>
      </c>
      <c r="P169" s="38">
        <v>0</v>
      </c>
      <c r="Q169" s="38">
        <f>Q170</f>
        <v>0</v>
      </c>
      <c r="R169" s="38">
        <v>0</v>
      </c>
      <c r="S169" s="38">
        <v>0</v>
      </c>
      <c r="T169" s="26"/>
    </row>
    <row r="170" spans="1:20" ht="63.75" x14ac:dyDescent="0.25">
      <c r="A170" s="24"/>
      <c r="B170" s="46"/>
      <c r="C170" s="47"/>
      <c r="D170" s="40" t="s">
        <v>298</v>
      </c>
      <c r="E170" s="41"/>
      <c r="F170" s="41"/>
      <c r="G170" s="41"/>
      <c r="H170" s="41"/>
      <c r="I170" s="41"/>
      <c r="J170" s="41"/>
      <c r="K170" s="25" t="s">
        <v>299</v>
      </c>
      <c r="L170" s="25" t="s">
        <v>30</v>
      </c>
      <c r="M170" s="25" t="s">
        <v>29</v>
      </c>
      <c r="N170" s="38">
        <f>N171</f>
        <v>-30756135.210000001</v>
      </c>
      <c r="O170" s="38">
        <f>O171</f>
        <v>-8902465.5399999991</v>
      </c>
      <c r="P170" s="38">
        <v>0</v>
      </c>
      <c r="Q170" s="38">
        <f>Q171</f>
        <v>0</v>
      </c>
      <c r="R170" s="38">
        <v>0</v>
      </c>
      <c r="S170" s="38">
        <v>0</v>
      </c>
      <c r="T170" s="26"/>
    </row>
    <row r="171" spans="1:20" ht="12.75" customHeight="1" x14ac:dyDescent="0.25">
      <c r="A171" s="27"/>
      <c r="B171" s="62"/>
      <c r="C171" s="63"/>
      <c r="D171" s="42" t="s">
        <v>300</v>
      </c>
      <c r="E171" s="43"/>
      <c r="F171" s="43"/>
      <c r="G171" s="43"/>
      <c r="H171" s="43"/>
      <c r="I171" s="43"/>
      <c r="J171" s="43"/>
      <c r="K171" s="44" t="s">
        <v>301</v>
      </c>
      <c r="L171" s="44" t="s">
        <v>30</v>
      </c>
      <c r="M171" s="44" t="s">
        <v>29</v>
      </c>
      <c r="N171" s="48">
        <v>-30756135.210000001</v>
      </c>
      <c r="O171" s="48">
        <v>-8902465.5399999991</v>
      </c>
      <c r="P171" s="48">
        <v>0</v>
      </c>
      <c r="Q171" s="48">
        <v>0</v>
      </c>
      <c r="R171" s="48">
        <v>0</v>
      </c>
      <c r="S171" s="48">
        <v>0</v>
      </c>
      <c r="T171" s="2"/>
    </row>
    <row r="172" spans="1:20" ht="51.2" customHeight="1" x14ac:dyDescent="0.25">
      <c r="A172" s="24" t="s">
        <v>302</v>
      </c>
      <c r="B172" s="46" t="s">
        <v>301</v>
      </c>
      <c r="C172" s="47"/>
      <c r="D172" s="43"/>
      <c r="E172" s="43"/>
      <c r="F172" s="43"/>
      <c r="G172" s="43"/>
      <c r="H172" s="43"/>
      <c r="I172" s="43"/>
      <c r="J172" s="43"/>
      <c r="K172" s="45"/>
      <c r="L172" s="45"/>
      <c r="M172" s="45"/>
      <c r="N172" s="49"/>
      <c r="O172" s="49"/>
      <c r="P172" s="49"/>
      <c r="Q172" s="49"/>
      <c r="R172" s="49"/>
      <c r="S172" s="49"/>
      <c r="T172" s="2"/>
    </row>
    <row r="173" spans="1:20" ht="89.45" customHeight="1" x14ac:dyDescent="0.25">
      <c r="A173" s="24" t="s">
        <v>303</v>
      </c>
      <c r="B173" s="46" t="s">
        <v>304</v>
      </c>
      <c r="C173" s="47"/>
      <c r="D173" s="43"/>
      <c r="E173" s="43"/>
      <c r="F173" s="43"/>
      <c r="G173" s="43"/>
      <c r="H173" s="43"/>
      <c r="I173" s="43"/>
      <c r="J173" s="43"/>
      <c r="K173" s="45"/>
      <c r="L173" s="45"/>
      <c r="M173" s="45"/>
      <c r="N173" s="49"/>
      <c r="O173" s="49"/>
      <c r="P173" s="49"/>
      <c r="Q173" s="49"/>
      <c r="R173" s="49"/>
      <c r="S173" s="49"/>
      <c r="T173" s="2"/>
    </row>
    <row r="174" spans="1:20" ht="15" customHeight="1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9" t="s">
        <v>305</v>
      </c>
      <c r="M174" s="30">
        <v>9000</v>
      </c>
      <c r="N174" s="39">
        <f>N15+N140</f>
        <v>315805516.44999993</v>
      </c>
      <c r="O174" s="39">
        <f>O15+O140</f>
        <v>282371600.75999999</v>
      </c>
      <c r="P174" s="39">
        <v>0</v>
      </c>
      <c r="Q174" s="39">
        <f>Q15+Q140</f>
        <v>258267423.63999999</v>
      </c>
      <c r="R174" s="39">
        <f>R15+R140</f>
        <v>158006953.97</v>
      </c>
      <c r="S174" s="39">
        <f>S15+S140</f>
        <v>158597067.75</v>
      </c>
      <c r="T174" s="2"/>
    </row>
    <row r="175" spans="1:20" x14ac:dyDescent="0.25">
      <c r="A175" s="31" t="s">
        <v>306</v>
      </c>
      <c r="B175" s="17"/>
      <c r="C175" s="52"/>
      <c r="D175" s="53"/>
      <c r="E175" s="53"/>
      <c r="F175" s="17"/>
      <c r="G175" s="54"/>
      <c r="H175" s="55"/>
      <c r="I175" s="17"/>
      <c r="J175" s="52"/>
      <c r="K175" s="53"/>
      <c r="L175" s="53"/>
      <c r="M175" s="32"/>
      <c r="N175" s="33"/>
      <c r="O175" s="33"/>
      <c r="P175" s="33"/>
      <c r="Q175" s="33"/>
      <c r="R175" s="33"/>
      <c r="S175" s="17"/>
      <c r="T175" s="2"/>
    </row>
    <row r="176" spans="1:20" ht="18.75" customHeight="1" x14ac:dyDescent="0.25">
      <c r="A176" s="34" t="s">
        <v>307</v>
      </c>
      <c r="B176" s="17"/>
      <c r="C176" s="56" t="s">
        <v>308</v>
      </c>
      <c r="D176" s="57"/>
      <c r="E176" s="57"/>
      <c r="F176" s="17"/>
      <c r="G176" s="58" t="s">
        <v>309</v>
      </c>
      <c r="H176" s="59"/>
      <c r="I176" s="17"/>
      <c r="J176" s="60" t="s">
        <v>310</v>
      </c>
      <c r="K176" s="61"/>
      <c r="L176" s="61"/>
      <c r="M176" s="35"/>
      <c r="N176" s="33"/>
      <c r="O176" s="33"/>
      <c r="P176" s="33"/>
      <c r="Q176" s="33"/>
      <c r="R176" s="33"/>
      <c r="S176" s="17"/>
      <c r="T176" s="2"/>
    </row>
    <row r="177" spans="1:20" ht="15.4" customHeight="1" x14ac:dyDescent="0.25">
      <c r="A177" s="31"/>
      <c r="B177" s="36"/>
      <c r="C177" s="9"/>
      <c r="D177" s="37"/>
      <c r="E177" s="9"/>
      <c r="F177" s="36"/>
      <c r="G177" s="50"/>
      <c r="H177" s="51"/>
      <c r="I177" s="36"/>
      <c r="J177" s="36"/>
      <c r="K177" s="36"/>
      <c r="L177" s="33"/>
      <c r="M177" s="33"/>
      <c r="N177" s="33"/>
      <c r="O177" s="33"/>
      <c r="P177" s="33"/>
      <c r="Q177" s="33"/>
      <c r="R177" s="33"/>
      <c r="S177" s="17"/>
      <c r="T177" s="2"/>
    </row>
    <row r="178" spans="1:20" ht="15.4" customHeight="1" x14ac:dyDescent="0.25">
      <c r="A178" s="31" t="s">
        <v>311</v>
      </c>
      <c r="B178" s="31"/>
      <c r="C178" s="3"/>
      <c r="D178" s="36"/>
      <c r="E178" s="36"/>
      <c r="F178" s="36"/>
      <c r="G178" s="36"/>
      <c r="H178" s="36"/>
      <c r="I178" s="36"/>
      <c r="J178" s="36"/>
      <c r="K178" s="36"/>
      <c r="L178" s="33"/>
      <c r="M178" s="33"/>
      <c r="N178" s="33"/>
      <c r="O178" s="33"/>
      <c r="P178" s="33"/>
      <c r="Q178" s="33"/>
      <c r="R178" s="33"/>
      <c r="S178" s="17"/>
      <c r="T178" s="2"/>
    </row>
  </sheetData>
  <mergeCells count="640">
    <mergeCell ref="S18:S23"/>
    <mergeCell ref="R18:R23"/>
    <mergeCell ref="R24:R27"/>
    <mergeCell ref="S24:S27"/>
    <mergeCell ref="R28:R31"/>
    <mergeCell ref="S28:S31"/>
    <mergeCell ref="R32:R34"/>
    <mergeCell ref="S32:S34"/>
    <mergeCell ref="Q11:S11"/>
    <mergeCell ref="A1:S1"/>
    <mergeCell ref="A2:S2"/>
    <mergeCell ref="A7:D7"/>
    <mergeCell ref="E7:Q7"/>
    <mergeCell ref="A8:D8"/>
    <mergeCell ref="A9:B9"/>
    <mergeCell ref="E9:G9"/>
    <mergeCell ref="D11:K11"/>
    <mergeCell ref="P11:P12"/>
    <mergeCell ref="L11:L12"/>
    <mergeCell ref="M11:M12"/>
    <mergeCell ref="O11:O12"/>
    <mergeCell ref="A11:A12"/>
    <mergeCell ref="B11:C12"/>
    <mergeCell ref="D12:J12"/>
    <mergeCell ref="E8:Q8"/>
    <mergeCell ref="N11:N12"/>
    <mergeCell ref="B13:C13"/>
    <mergeCell ref="D13:J13"/>
    <mergeCell ref="B14:C14"/>
    <mergeCell ref="D14:J14"/>
    <mergeCell ref="B15:C15"/>
    <mergeCell ref="D15:J15"/>
    <mergeCell ref="D16:J16"/>
    <mergeCell ref="D17:J17"/>
    <mergeCell ref="Q18:Q23"/>
    <mergeCell ref="P18:P23"/>
    <mergeCell ref="M18:M23"/>
    <mergeCell ref="B16:C16"/>
    <mergeCell ref="B17:C17"/>
    <mergeCell ref="P24:P27"/>
    <mergeCell ref="Q24:Q27"/>
    <mergeCell ref="P28:P31"/>
    <mergeCell ref="Q28:Q31"/>
    <mergeCell ref="P32:P34"/>
    <mergeCell ref="Q32:Q34"/>
    <mergeCell ref="O18:O23"/>
    <mergeCell ref="N18:N23"/>
    <mergeCell ref="N24:N27"/>
    <mergeCell ref="O24:O27"/>
    <mergeCell ref="N28:N31"/>
    <mergeCell ref="O28:O31"/>
    <mergeCell ref="N32:N34"/>
    <mergeCell ref="O32:O34"/>
    <mergeCell ref="B25:C25"/>
    <mergeCell ref="B26:C26"/>
    <mergeCell ref="B27:C27"/>
    <mergeCell ref="B28:C28"/>
    <mergeCell ref="B29:C29"/>
    <mergeCell ref="B30:C30"/>
    <mergeCell ref="D18:J23"/>
    <mergeCell ref="L18:L23"/>
    <mergeCell ref="K18:K23"/>
    <mergeCell ref="B21:C21"/>
    <mergeCell ref="B18:C18"/>
    <mergeCell ref="B19:C19"/>
    <mergeCell ref="B20:C20"/>
    <mergeCell ref="B22:C22"/>
    <mergeCell ref="B23:C23"/>
    <mergeCell ref="B24:C24"/>
    <mergeCell ref="D24:J27"/>
    <mergeCell ref="K24:K27"/>
    <mergeCell ref="L24:L27"/>
    <mergeCell ref="M24:M27"/>
    <mergeCell ref="D28:J31"/>
    <mergeCell ref="K28:K31"/>
    <mergeCell ref="L28:L31"/>
    <mergeCell ref="M28:M31"/>
    <mergeCell ref="D32:J34"/>
    <mergeCell ref="D35:J35"/>
    <mergeCell ref="K32:K34"/>
    <mergeCell ref="L32:L34"/>
    <mergeCell ref="M32:M34"/>
    <mergeCell ref="D36:J36"/>
    <mergeCell ref="D37:J37"/>
    <mergeCell ref="D38:J38"/>
    <mergeCell ref="D39:J40"/>
    <mergeCell ref="K39:K40"/>
    <mergeCell ref="L39:L40"/>
    <mergeCell ref="M39:M4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S41:S43"/>
    <mergeCell ref="R41:R43"/>
    <mergeCell ref="R44:R45"/>
    <mergeCell ref="S44:S45"/>
    <mergeCell ref="N41:N43"/>
    <mergeCell ref="N44:N45"/>
    <mergeCell ref="D41:J43"/>
    <mergeCell ref="D44:J45"/>
    <mergeCell ref="K41:K43"/>
    <mergeCell ref="L41:L43"/>
    <mergeCell ref="M41:M43"/>
    <mergeCell ref="K44:K45"/>
    <mergeCell ref="L44:L45"/>
    <mergeCell ref="M44:M45"/>
    <mergeCell ref="R39:R40"/>
    <mergeCell ref="N39:N40"/>
    <mergeCell ref="O39:O40"/>
    <mergeCell ref="P39:P40"/>
    <mergeCell ref="Q39:Q40"/>
    <mergeCell ref="S39:S40"/>
    <mergeCell ref="R46:R47"/>
    <mergeCell ref="S46:S47"/>
    <mergeCell ref="Q41:Q43"/>
    <mergeCell ref="P41:P43"/>
    <mergeCell ref="P44:P45"/>
    <mergeCell ref="Q44:Q45"/>
    <mergeCell ref="P46:P47"/>
    <mergeCell ref="Q46:Q47"/>
    <mergeCell ref="O41:O43"/>
    <mergeCell ref="O44:O45"/>
    <mergeCell ref="N46:N47"/>
    <mergeCell ref="O46:O47"/>
    <mergeCell ref="D46:J47"/>
    <mergeCell ref="K46:K47"/>
    <mergeCell ref="L46:L47"/>
    <mergeCell ref="M46:M47"/>
    <mergeCell ref="D48:J48"/>
    <mergeCell ref="S81:S83"/>
    <mergeCell ref="Q81:Q83"/>
    <mergeCell ref="R81:R83"/>
    <mergeCell ref="S67:S69"/>
    <mergeCell ref="R67:R69"/>
    <mergeCell ref="Q67:Q69"/>
    <mergeCell ref="P67:P69"/>
    <mergeCell ref="O67:O69"/>
    <mergeCell ref="N67:N69"/>
    <mergeCell ref="S72:S75"/>
    <mergeCell ref="R72:R75"/>
    <mergeCell ref="Q72:Q75"/>
    <mergeCell ref="P72:P75"/>
    <mergeCell ref="S77:S80"/>
    <mergeCell ref="Q77:Q80"/>
    <mergeCell ref="R77:R80"/>
    <mergeCell ref="P77:P80"/>
    <mergeCell ref="O77:O80"/>
    <mergeCell ref="O81:O83"/>
    <mergeCell ref="P81:P83"/>
    <mergeCell ref="S54:S56"/>
    <mergeCell ref="R54:R56"/>
    <mergeCell ref="D49:J49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8:C58"/>
    <mergeCell ref="B59:C59"/>
    <mergeCell ref="B60:C60"/>
    <mergeCell ref="M50:M53"/>
    <mergeCell ref="N50:N53"/>
    <mergeCell ref="O50:O53"/>
    <mergeCell ref="P50:P53"/>
    <mergeCell ref="Q50:Q53"/>
    <mergeCell ref="R50:R53"/>
    <mergeCell ref="B55:C55"/>
    <mergeCell ref="B56:C56"/>
    <mergeCell ref="B103:C103"/>
    <mergeCell ref="B104:C104"/>
    <mergeCell ref="B106:C106"/>
    <mergeCell ref="B107:C107"/>
    <mergeCell ref="B108:C108"/>
    <mergeCell ref="B143:C143"/>
    <mergeCell ref="B145:C145"/>
    <mergeCell ref="B146:C146"/>
    <mergeCell ref="B148:C148"/>
    <mergeCell ref="B122:C122"/>
    <mergeCell ref="B89:C89"/>
    <mergeCell ref="B90:C90"/>
    <mergeCell ref="B91:C91"/>
    <mergeCell ref="B93:C93"/>
    <mergeCell ref="B95:C95"/>
    <mergeCell ref="B97:C97"/>
    <mergeCell ref="B99:C99"/>
    <mergeCell ref="B100:C100"/>
    <mergeCell ref="B102:C102"/>
    <mergeCell ref="B75:C75"/>
    <mergeCell ref="B76:C76"/>
    <mergeCell ref="B77:C77"/>
    <mergeCell ref="B78:C78"/>
    <mergeCell ref="B79:C79"/>
    <mergeCell ref="B80:C80"/>
    <mergeCell ref="B81:C81"/>
    <mergeCell ref="B84:C84"/>
    <mergeCell ref="B85:C8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124:C124"/>
    <mergeCell ref="B125:C125"/>
    <mergeCell ref="B126:C126"/>
    <mergeCell ref="B128:C128"/>
    <mergeCell ref="B130:C130"/>
    <mergeCell ref="B132:C132"/>
    <mergeCell ref="B134:C134"/>
    <mergeCell ref="B135:C135"/>
    <mergeCell ref="B123:C123"/>
    <mergeCell ref="B110:C110"/>
    <mergeCell ref="B111:C111"/>
    <mergeCell ref="B113:C113"/>
    <mergeCell ref="B114:C114"/>
    <mergeCell ref="B115:C115"/>
    <mergeCell ref="B116:C116"/>
    <mergeCell ref="B117:C117"/>
    <mergeCell ref="B119:C119"/>
    <mergeCell ref="B121:C121"/>
    <mergeCell ref="B112:C112"/>
    <mergeCell ref="B118:C118"/>
    <mergeCell ref="B120:C120"/>
    <mergeCell ref="B57:C57"/>
    <mergeCell ref="S50:S53"/>
    <mergeCell ref="B62:C62"/>
    <mergeCell ref="B61:C61"/>
    <mergeCell ref="B63:C63"/>
    <mergeCell ref="D63:J65"/>
    <mergeCell ref="K63:K65"/>
    <mergeCell ref="L63:L65"/>
    <mergeCell ref="M63:M65"/>
    <mergeCell ref="N63:N65"/>
    <mergeCell ref="O63:O65"/>
    <mergeCell ref="P63:P65"/>
    <mergeCell ref="Q63:Q65"/>
    <mergeCell ref="R63:R65"/>
    <mergeCell ref="S63:S65"/>
    <mergeCell ref="B64:C64"/>
    <mergeCell ref="B65:C65"/>
    <mergeCell ref="L61:L62"/>
    <mergeCell ref="M61:M62"/>
    <mergeCell ref="N61:N62"/>
    <mergeCell ref="O61:O62"/>
    <mergeCell ref="P61:P62"/>
    <mergeCell ref="D50:J53"/>
    <mergeCell ref="K50:K53"/>
    <mergeCell ref="L50:L53"/>
    <mergeCell ref="D66:J66"/>
    <mergeCell ref="S57:S60"/>
    <mergeCell ref="R57:R60"/>
    <mergeCell ref="Q57:Q60"/>
    <mergeCell ref="Q61:Q62"/>
    <mergeCell ref="R61:R62"/>
    <mergeCell ref="S61:S62"/>
    <mergeCell ref="D54:J56"/>
    <mergeCell ref="K54:K56"/>
    <mergeCell ref="L54:L56"/>
    <mergeCell ref="M54:M56"/>
    <mergeCell ref="N54:N56"/>
    <mergeCell ref="O54:O56"/>
    <mergeCell ref="P54:P56"/>
    <mergeCell ref="Q54:Q56"/>
    <mergeCell ref="D57:J60"/>
    <mergeCell ref="K57:K60"/>
    <mergeCell ref="L57:L60"/>
    <mergeCell ref="M57:M60"/>
    <mergeCell ref="N57:N60"/>
    <mergeCell ref="O57:O60"/>
    <mergeCell ref="P57:P60"/>
    <mergeCell ref="D61:J62"/>
    <mergeCell ref="K61:K62"/>
    <mergeCell ref="M67:M69"/>
    <mergeCell ref="D67:J69"/>
    <mergeCell ref="K67:K69"/>
    <mergeCell ref="L67:L69"/>
    <mergeCell ref="D70:J70"/>
    <mergeCell ref="D71:J71"/>
    <mergeCell ref="D72:J75"/>
    <mergeCell ref="D76:J76"/>
    <mergeCell ref="K72:K75"/>
    <mergeCell ref="L72:L75"/>
    <mergeCell ref="M72:M75"/>
    <mergeCell ref="N72:N75"/>
    <mergeCell ref="O72:O75"/>
    <mergeCell ref="P149:P151"/>
    <mergeCell ref="M149:M151"/>
    <mergeCell ref="N149:N151"/>
    <mergeCell ref="O149:O151"/>
    <mergeCell ref="Q149:Q151"/>
    <mergeCell ref="R149:R151"/>
    <mergeCell ref="S149:S151"/>
    <mergeCell ref="R143:R144"/>
    <mergeCell ref="N143:N144"/>
    <mergeCell ref="O143:O144"/>
    <mergeCell ref="P143:P144"/>
    <mergeCell ref="Q143:Q144"/>
    <mergeCell ref="S143:S144"/>
    <mergeCell ref="S146:S147"/>
    <mergeCell ref="Q146:Q147"/>
    <mergeCell ref="R146:R147"/>
    <mergeCell ref="P146:P147"/>
    <mergeCell ref="M143:M144"/>
    <mergeCell ref="M146:M147"/>
    <mergeCell ref="N146:N147"/>
    <mergeCell ref="O146:O147"/>
    <mergeCell ref="O86:O88"/>
    <mergeCell ref="S165:S168"/>
    <mergeCell ref="R171:R173"/>
    <mergeCell ref="P171:P173"/>
    <mergeCell ref="Q171:Q173"/>
    <mergeCell ref="S171:S173"/>
    <mergeCell ref="L165:L168"/>
    <mergeCell ref="M165:M168"/>
    <mergeCell ref="N165:N168"/>
    <mergeCell ref="O165:O168"/>
    <mergeCell ref="B172:C172"/>
    <mergeCell ref="C175:E175"/>
    <mergeCell ref="G175:H175"/>
    <mergeCell ref="J175:L175"/>
    <mergeCell ref="C176:E176"/>
    <mergeCell ref="G176:H176"/>
    <mergeCell ref="J176:L176"/>
    <mergeCell ref="R165:R168"/>
    <mergeCell ref="P165:P168"/>
    <mergeCell ref="Q165:Q168"/>
    <mergeCell ref="D169:J169"/>
    <mergeCell ref="D170:J170"/>
    <mergeCell ref="K171:K173"/>
    <mergeCell ref="L171:L173"/>
    <mergeCell ref="M171:M173"/>
    <mergeCell ref="N171:N173"/>
    <mergeCell ref="O171:O173"/>
    <mergeCell ref="B173:C173"/>
    <mergeCell ref="B165:C165"/>
    <mergeCell ref="B169:C169"/>
    <mergeCell ref="B170:C170"/>
    <mergeCell ref="B171:C171"/>
    <mergeCell ref="G177:H177"/>
    <mergeCell ref="L143:L144"/>
    <mergeCell ref="D143:J144"/>
    <mergeCell ref="K143:K144"/>
    <mergeCell ref="D145:J145"/>
    <mergeCell ref="D146:J147"/>
    <mergeCell ref="K146:K147"/>
    <mergeCell ref="L146:L147"/>
    <mergeCell ref="D148:J148"/>
    <mergeCell ref="D149:J151"/>
    <mergeCell ref="K149:K151"/>
    <mergeCell ref="L149:L151"/>
    <mergeCell ref="D152:J152"/>
    <mergeCell ref="D153:J160"/>
    <mergeCell ref="K153:K160"/>
    <mergeCell ref="L153:L160"/>
    <mergeCell ref="D161:J161"/>
    <mergeCell ref="D162:J163"/>
    <mergeCell ref="K162:K163"/>
    <mergeCell ref="L162:L163"/>
    <mergeCell ref="D164:J164"/>
    <mergeCell ref="D171:J173"/>
    <mergeCell ref="D165:J168"/>
    <mergeCell ref="K165:K168"/>
    <mergeCell ref="P153:P160"/>
    <mergeCell ref="Q153:Q160"/>
    <mergeCell ref="R153:R160"/>
    <mergeCell ref="S153:S160"/>
    <mergeCell ref="Q162:Q163"/>
    <mergeCell ref="P162:P163"/>
    <mergeCell ref="M162:M163"/>
    <mergeCell ref="N162:N163"/>
    <mergeCell ref="O162:O163"/>
    <mergeCell ref="S162:S163"/>
    <mergeCell ref="R162:R163"/>
    <mergeCell ref="B144:C144"/>
    <mergeCell ref="B147:C147"/>
    <mergeCell ref="B150:C150"/>
    <mergeCell ref="B151:C151"/>
    <mergeCell ref="B154:C154"/>
    <mergeCell ref="B155:C155"/>
    <mergeCell ref="B156:C156"/>
    <mergeCell ref="B157:C157"/>
    <mergeCell ref="B158:C158"/>
    <mergeCell ref="B153:C153"/>
    <mergeCell ref="B152:C152"/>
    <mergeCell ref="B149:C149"/>
    <mergeCell ref="B159:C159"/>
    <mergeCell ref="B160:C160"/>
    <mergeCell ref="B163:C163"/>
    <mergeCell ref="B166:C166"/>
    <mergeCell ref="B167:C167"/>
    <mergeCell ref="B168:C168"/>
    <mergeCell ref="M153:M160"/>
    <mergeCell ref="N153:N160"/>
    <mergeCell ref="O153:O160"/>
    <mergeCell ref="B162:C162"/>
    <mergeCell ref="B164:C164"/>
    <mergeCell ref="B161:C161"/>
    <mergeCell ref="L77:L80"/>
    <mergeCell ref="D77:J80"/>
    <mergeCell ref="K77:K80"/>
    <mergeCell ref="B82:C82"/>
    <mergeCell ref="B83:C83"/>
    <mergeCell ref="B87:C87"/>
    <mergeCell ref="B88:C88"/>
    <mergeCell ref="N77:N80"/>
    <mergeCell ref="M77:M80"/>
    <mergeCell ref="M81:M83"/>
    <mergeCell ref="N81:N83"/>
    <mergeCell ref="M86:M88"/>
    <mergeCell ref="N86:N88"/>
    <mergeCell ref="B86:C86"/>
    <mergeCell ref="P86:P88"/>
    <mergeCell ref="Q86:Q88"/>
    <mergeCell ref="R86:R88"/>
    <mergeCell ref="S86:S88"/>
    <mergeCell ref="S91:S92"/>
    <mergeCell ref="R91:R92"/>
    <mergeCell ref="R93:R94"/>
    <mergeCell ref="S93:S94"/>
    <mergeCell ref="R95:R96"/>
    <mergeCell ref="S95:S96"/>
    <mergeCell ref="R97:R98"/>
    <mergeCell ref="S97:S98"/>
    <mergeCell ref="R100:R101"/>
    <mergeCell ref="S100:S101"/>
    <mergeCell ref="R104:R105"/>
    <mergeCell ref="S104:S105"/>
    <mergeCell ref="L81:L83"/>
    <mergeCell ref="D81:J83"/>
    <mergeCell ref="K81:K83"/>
    <mergeCell ref="D84:J84"/>
    <mergeCell ref="D85:J85"/>
    <mergeCell ref="D86:J88"/>
    <mergeCell ref="K86:K88"/>
    <mergeCell ref="L86:L88"/>
    <mergeCell ref="D89:J89"/>
    <mergeCell ref="Q91:Q92"/>
    <mergeCell ref="P91:P92"/>
    <mergeCell ref="P93:P94"/>
    <mergeCell ref="Q93:Q94"/>
    <mergeCell ref="P95:P96"/>
    <mergeCell ref="Q95:Q96"/>
    <mergeCell ref="P97:P98"/>
    <mergeCell ref="Q97:Q98"/>
    <mergeCell ref="P100:P101"/>
    <mergeCell ref="P104:P105"/>
    <mergeCell ref="Q104:Q105"/>
    <mergeCell ref="O91:O92"/>
    <mergeCell ref="N91:N92"/>
    <mergeCell ref="N93:N94"/>
    <mergeCell ref="O93:O94"/>
    <mergeCell ref="N95:N96"/>
    <mergeCell ref="O95:O96"/>
    <mergeCell ref="N97:N98"/>
    <mergeCell ref="O97:O98"/>
    <mergeCell ref="N100:N101"/>
    <mergeCell ref="O100:O101"/>
    <mergeCell ref="N104:N105"/>
    <mergeCell ref="O104:O105"/>
    <mergeCell ref="L93:L94"/>
    <mergeCell ref="M93:M94"/>
    <mergeCell ref="L95:L96"/>
    <mergeCell ref="M95:M96"/>
    <mergeCell ref="L97:L98"/>
    <mergeCell ref="M97:M98"/>
    <mergeCell ref="L100:L101"/>
    <mergeCell ref="M100:M101"/>
    <mergeCell ref="Q100:Q101"/>
    <mergeCell ref="L104:L105"/>
    <mergeCell ref="M104:M105"/>
    <mergeCell ref="B101:C101"/>
    <mergeCell ref="B92:C92"/>
    <mergeCell ref="B94:C94"/>
    <mergeCell ref="B96:C96"/>
    <mergeCell ref="B98:C98"/>
    <mergeCell ref="B105:C105"/>
    <mergeCell ref="B109:C109"/>
    <mergeCell ref="D99:J99"/>
    <mergeCell ref="D100:J101"/>
    <mergeCell ref="K100:K101"/>
    <mergeCell ref="D102:J102"/>
    <mergeCell ref="D103:J103"/>
    <mergeCell ref="D104:J105"/>
    <mergeCell ref="D106:J106"/>
    <mergeCell ref="K104:K105"/>
    <mergeCell ref="D107:J107"/>
    <mergeCell ref="D108:J109"/>
    <mergeCell ref="K108:K109"/>
    <mergeCell ref="L108:L109"/>
    <mergeCell ref="M108:M109"/>
    <mergeCell ref="M91:M92"/>
    <mergeCell ref="L91:L92"/>
    <mergeCell ref="D90:J90"/>
    <mergeCell ref="D91:J92"/>
    <mergeCell ref="K91:K92"/>
    <mergeCell ref="D93:J94"/>
    <mergeCell ref="K93:K94"/>
    <mergeCell ref="D95:J96"/>
    <mergeCell ref="K95:K96"/>
    <mergeCell ref="D97:J98"/>
    <mergeCell ref="K97:K98"/>
    <mergeCell ref="N108:N109"/>
    <mergeCell ref="O108:O109"/>
    <mergeCell ref="P108:P109"/>
    <mergeCell ref="Q108:Q109"/>
    <mergeCell ref="R108:R109"/>
    <mergeCell ref="S108:S109"/>
    <mergeCell ref="D110:J110"/>
    <mergeCell ref="D111:J112"/>
    <mergeCell ref="K111:K112"/>
    <mergeCell ref="L111:L112"/>
    <mergeCell ref="M111:M112"/>
    <mergeCell ref="N111:N112"/>
    <mergeCell ref="O111:O112"/>
    <mergeCell ref="P111:P112"/>
    <mergeCell ref="Q111:Q112"/>
    <mergeCell ref="R111:R112"/>
    <mergeCell ref="S111:S112"/>
    <mergeCell ref="S126:S127"/>
    <mergeCell ref="P117:P118"/>
    <mergeCell ref="N117:N118"/>
    <mergeCell ref="O117:O118"/>
    <mergeCell ref="N119:N120"/>
    <mergeCell ref="O119:O120"/>
    <mergeCell ref="P119:P120"/>
    <mergeCell ref="Q119:Q120"/>
    <mergeCell ref="R119:R120"/>
    <mergeCell ref="S119:S120"/>
    <mergeCell ref="D113:J113"/>
    <mergeCell ref="D114:J114"/>
    <mergeCell ref="D115:J115"/>
    <mergeCell ref="D117:J118"/>
    <mergeCell ref="D116:J116"/>
    <mergeCell ref="D119:J120"/>
    <mergeCell ref="D121:J121"/>
    <mergeCell ref="D122:J123"/>
    <mergeCell ref="S117:S118"/>
    <mergeCell ref="Q117:Q118"/>
    <mergeCell ref="R117:R118"/>
    <mergeCell ref="M117:M118"/>
    <mergeCell ref="L117:L118"/>
    <mergeCell ref="K119:K120"/>
    <mergeCell ref="S130:S131"/>
    <mergeCell ref="B127:C127"/>
    <mergeCell ref="D126:J127"/>
    <mergeCell ref="O128:O129"/>
    <mergeCell ref="N128:N129"/>
    <mergeCell ref="N130:N131"/>
    <mergeCell ref="O130:O131"/>
    <mergeCell ref="O122:O123"/>
    <mergeCell ref="P122:P123"/>
    <mergeCell ref="Q122:Q123"/>
    <mergeCell ref="R122:R123"/>
    <mergeCell ref="S122:S123"/>
    <mergeCell ref="S128:S129"/>
    <mergeCell ref="Q128:Q129"/>
    <mergeCell ref="R128:R129"/>
    <mergeCell ref="M128:M129"/>
    <mergeCell ref="L128:L129"/>
    <mergeCell ref="L130:L131"/>
    <mergeCell ref="M130:M131"/>
    <mergeCell ref="K122:K123"/>
    <mergeCell ref="L122:L123"/>
    <mergeCell ref="M122:M123"/>
    <mergeCell ref="N122:N123"/>
    <mergeCell ref="O126:O127"/>
    <mergeCell ref="Q130:Q131"/>
    <mergeCell ref="N136:N139"/>
    <mergeCell ref="O136:O139"/>
    <mergeCell ref="P136:P139"/>
    <mergeCell ref="Q136:Q139"/>
    <mergeCell ref="R136:R139"/>
    <mergeCell ref="D124:J124"/>
    <mergeCell ref="D125:J125"/>
    <mergeCell ref="K117:K118"/>
    <mergeCell ref="L119:L120"/>
    <mergeCell ref="M119:M120"/>
    <mergeCell ref="K126:K127"/>
    <mergeCell ref="L126:L127"/>
    <mergeCell ref="M126:M127"/>
    <mergeCell ref="N126:N127"/>
    <mergeCell ref="P126:P127"/>
    <mergeCell ref="Q126:Q127"/>
    <mergeCell ref="R126:R127"/>
    <mergeCell ref="S136:S139"/>
    <mergeCell ref="B129:C129"/>
    <mergeCell ref="D128:J129"/>
    <mergeCell ref="K128:K129"/>
    <mergeCell ref="D130:J131"/>
    <mergeCell ref="K130:K131"/>
    <mergeCell ref="B131:C131"/>
    <mergeCell ref="D132:J133"/>
    <mergeCell ref="K132:K133"/>
    <mergeCell ref="B133:C133"/>
    <mergeCell ref="D134:J134"/>
    <mergeCell ref="D135:J135"/>
    <mergeCell ref="B137:C137"/>
    <mergeCell ref="N132:N133"/>
    <mergeCell ref="O132:O133"/>
    <mergeCell ref="P132:P133"/>
    <mergeCell ref="Q132:Q133"/>
    <mergeCell ref="R132:R133"/>
    <mergeCell ref="S132:S133"/>
    <mergeCell ref="L132:L133"/>
    <mergeCell ref="M132:M133"/>
    <mergeCell ref="R130:R131"/>
    <mergeCell ref="P128:P129"/>
    <mergeCell ref="P130:P131"/>
    <mergeCell ref="D140:J140"/>
    <mergeCell ref="D136:J139"/>
    <mergeCell ref="K136:K139"/>
    <mergeCell ref="B138:C138"/>
    <mergeCell ref="B139:C139"/>
    <mergeCell ref="D141:J141"/>
    <mergeCell ref="D142:J142"/>
    <mergeCell ref="L136:L139"/>
    <mergeCell ref="M136:M139"/>
    <mergeCell ref="B142:C142"/>
    <mergeCell ref="B136:C136"/>
    <mergeCell ref="B140:C140"/>
    <mergeCell ref="B141:C141"/>
  </mergeCells>
  <pageMargins left="0.23611109999999999" right="0.23611109999999999" top="0.55138889999999996" bottom="0.3541667" header="0.3152778" footer="0.3152778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PRINT_SOURCE_REESTR_0505307&lt;/Code&gt;&#10;  &lt;OriginalCode&gt;DOCUMENTS_REESTR_SI_DATE&lt;/OriginalCode&gt;&#10;  &lt;ObjectCode&gt;PRINT_SOURCE_REESTR_0505307&lt;/ObjectCode&gt;&#10;  &lt;DocName&gt;Реестр источников доходов на дату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C18A02B-5757-444B-9BDB-21FB17090F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Прунцева Т</dc:creator>
  <cp:lastModifiedBy>Прунцева Т</cp:lastModifiedBy>
  <dcterms:created xsi:type="dcterms:W3CDTF">2022-11-09T07:40:12Z</dcterms:created>
  <dcterms:modified xsi:type="dcterms:W3CDTF">2022-11-16T06:11:53Z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источников доходов на дату</vt:lpwstr>
  </property>
  <property fmtid="{D5CDD505-2E9C-101B-9397-08002B2CF9AE}" pid="3" name="Название отчета">
    <vt:lpwstr>Реестр источников доходов на дату(3).xlsx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21.2.2622.330878421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user_9_1rid</vt:lpwstr>
  </property>
  <property fmtid="{D5CDD505-2E9C-101B-9397-08002B2CF9AE}" pid="10" name="Шаблон">
    <vt:lpwstr>sqr_pmfrf_0505307_fed.xlt</vt:lpwstr>
  </property>
  <property fmtid="{D5CDD505-2E9C-101B-9397-08002B2CF9AE}" pid="11" name="Локальная база">
    <vt:lpwstr>не используется</vt:lpwstr>
  </property>
</Properties>
</file>