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8800" windowHeight="12435"/>
  </bookViews>
  <sheets>
    <sheet name="2023" sheetId="1" r:id="rId1"/>
  </sheets>
  <definedNames>
    <definedName name="_xlnm.Print_Titles" localSheetId="0">'2023'!$12:$13</definedName>
  </definedNames>
  <calcPr calcId="124519"/>
</workbook>
</file>

<file path=xl/calcChain.xml><?xml version="1.0" encoding="utf-8"?>
<calcChain xmlns="http://schemas.openxmlformats.org/spreadsheetml/2006/main">
  <c r="D67" i="1"/>
  <c r="D66"/>
  <c r="D65"/>
  <c r="D64"/>
  <c r="C63"/>
  <c r="D62"/>
  <c r="D61"/>
  <c r="D60"/>
  <c r="D59"/>
  <c r="D58"/>
  <c r="D57"/>
  <c r="D56"/>
  <c r="D54" s="1"/>
  <c r="D53"/>
  <c r="D52"/>
  <c r="D51"/>
  <c r="D50"/>
  <c r="D49"/>
  <c r="D48"/>
  <c r="D47"/>
  <c r="D46"/>
  <c r="D45"/>
  <c r="D44"/>
  <c r="D43"/>
  <c r="D42"/>
  <c r="D41"/>
  <c r="D40"/>
  <c r="D39"/>
  <c r="D38"/>
  <c r="D37"/>
  <c r="D36"/>
  <c r="D35"/>
  <c r="C34"/>
  <c r="D71"/>
  <c r="D70"/>
  <c r="C69"/>
  <c r="D33"/>
  <c r="D32"/>
  <c r="D31"/>
  <c r="D30"/>
  <c r="D29"/>
  <c r="D28"/>
  <c r="D27"/>
  <c r="D26"/>
  <c r="D25"/>
  <c r="D24"/>
  <c r="D23"/>
  <c r="D22"/>
  <c r="D21"/>
  <c r="C17"/>
  <c r="D19"/>
  <c r="D20"/>
  <c r="D18"/>
  <c r="B69" l="1"/>
  <c r="D69" s="1"/>
  <c r="B63"/>
  <c r="D63" s="1"/>
  <c r="B54"/>
  <c r="B34" s="1"/>
  <c r="D34" s="1"/>
  <c r="B17"/>
  <c r="B15"/>
  <c r="B68" l="1"/>
  <c r="B14"/>
  <c r="B13" s="1"/>
  <c r="D17"/>
  <c r="D68"/>
  <c r="C68"/>
  <c r="D15"/>
  <c r="C16"/>
  <c r="C15" s="1"/>
  <c r="C14" s="1"/>
  <c r="C13" s="1"/>
  <c r="D14" l="1"/>
  <c r="D13" s="1"/>
</calcChain>
</file>

<file path=xl/sharedStrings.xml><?xml version="1.0" encoding="utf-8"?>
<sst xmlns="http://schemas.openxmlformats.org/spreadsheetml/2006/main" count="71" uniqueCount="71">
  <si>
    <t xml:space="preserve">Субвенции бюджетам субъектов РФ и муниципальных образований </t>
  </si>
  <si>
    <t>Субсидии бюджетам субъектам РФ и муниципальных образований (межбюджетные субсидии)</t>
  </si>
  <si>
    <t>Наименование вида межбюджетного трансферта</t>
  </si>
  <si>
    <t>сумма</t>
  </si>
  <si>
    <t>в т.ч.</t>
  </si>
  <si>
    <t>Субвенции бюджетам муниципальных районов на выполнение передаваемых полномочий субъектов РФ</t>
  </si>
  <si>
    <t xml:space="preserve"> Субвенции бюджетам муниципальных районов на формирование и содержание областных архивных фондов</t>
  </si>
  <si>
    <t>Субвенции бюджетам муниципальных районов на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t>
  </si>
  <si>
    <t>в рублях</t>
  </si>
  <si>
    <t>Субвенции бюджетам муниципальных районов на осуществление государственных полномочий по созданию административных комиссий в муниципальных районах и городских округах Калужской области</t>
  </si>
  <si>
    <t>Субвенции бюджетам муниципальных районов на получение общедоступного и бесплатного дошкольного,начального общего,основного общего,среднего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организациях,финансовое обеспечение получения дошкольного,начального общего,основного общего,среднего общего образования в частных общеобразовательных организациях,осуществляющих общеобразовательную деятельность по имеющим государственную аккредитацию основным общеобразовательным программам</t>
  </si>
  <si>
    <t>Субвенции бюджетам муниципальных районов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организациях,финансовое обеспечение получения дошкольного образования в частных дошкольных образовательных организациях</t>
  </si>
  <si>
    <t>Субвенции бюджетам муниципальных районов на организацию исполнения полномочий по обеспечению предоставления гражданам мер социальной поддержки</t>
  </si>
  <si>
    <t>Субвенции бюджетам муниципальных районов на предоставление гражданам субсидии на оплату жилого помещения и коммунальных услуг</t>
  </si>
  <si>
    <t>Субвенции бюджетам муниципальных районов на осуществление деятельности по образованию патронатных семей для граждан пожилого возраста и инвалидов в соответствии с Законом Калужской области "Об образовании патронатных семей для граждан пожилого возраста и инвалидов в Калужской области"</t>
  </si>
  <si>
    <t>МЕЖБЮДЖЕТНЫЕ ТРАНСФЕРТЫ - ВСЕГО</t>
  </si>
  <si>
    <t>Межбюджетные трансферты из областного бюджета - всего</t>
  </si>
  <si>
    <t xml:space="preserve">Субвенции бюджетам муниципальных районов на осуществление гос. полномочий по организации социального обслуживания в Калужской области граждан в соответствии с Федеральным законорм "Об основах социального обслуживания граждан в Российской Федерации", законом Калужской области "О регулировании отдельных правоотношений в сфере предоставления соц.услуг в Калужской области" (кроме принятия решения о признании гражданина нуждающимся в социальном обслуживании,составления индивидуальной программы предоставления соц.услуг)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 их родителей или иных законных представителей, не исполняющих своих обязанностей по воспитанию,содержанию несовершеннолетних и (или) отрицательно влияющих на их поведение либо жестоко обращающихся с ними, в соответствии с Федеральным законом "Об основах системы профилактики безнадзорности и правонарушений несовершеннолетних" </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</si>
  <si>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</si>
  <si>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к решению Районной Думы</t>
  </si>
  <si>
    <t>Субсидии бюджетам муниципальных районов на реализацию мероприятий по обеспечению жильем молодых семей</t>
  </si>
  <si>
    <t xml:space="preserve">Субвенции бюджетам муниципальных районов на исполнение государственных полномочий на государственную регистрацию актов гражданского состояния </t>
  </si>
  <si>
    <t>Субвенции бюджета муниципальных районов на осуществление ежемесячных денежных выплат работникам муниципальных общеобразовательных учреждений, находящихся на территории Калужской облсти и реализующих программы начального общего, основного общего, среднего общего образования</t>
  </si>
  <si>
    <t>Субвенции бюджетам муниципальных районов на выплату компенсации родительской платы за присмотр и уход за детьми, посещающими образовательные организации, находящиеся на территории Калужской области и реализующие образовательную программу дошкольного бразования</t>
  </si>
  <si>
    <t>Субвенции бюджетам муниципальных районов на осуществление государственных полномочий по организации и проведению мероприятий при осуществлении деятельности по обращению с животными без владельцев</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</si>
  <si>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по созданию условий для организации досуга и обеспечения жителей поселения услугами организаций культуры</t>
  </si>
  <si>
    <t>Прочие субсидии бюджетам муниципальных районов на повышение уровня привлекательности профессиональной деятельности в сфере архитектуры и градостроительства</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</si>
  <si>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</si>
  <si>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Прочие субсидии бюджетам муниципальных районов на выполнение кадастровых работ по внесению изменений в документы территориального планирования и градостроительного зонирования</t>
  </si>
  <si>
    <t xml:space="preserve">Межбюджетные трансферты из бюджетов сельских поселений </t>
  </si>
  <si>
    <t>Межбюджетные трансферты из бюджетов  поселений - всего</t>
  </si>
  <si>
    <t>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</si>
  <si>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Иные межбюджетные трансферты бюджетам субъектам РФ и муниципальных образований</t>
  </si>
  <si>
    <t>Межбюджетные трансферты, передаваемые бюджетам муниципальных районов из бюджетов поселений на осуществление части полномочий по составлению проекта бюджета сельского поселения и организации исполнения бюджета сельского поселения</t>
  </si>
  <si>
    <t xml:space="preserve">к решению  Районной Думы </t>
  </si>
  <si>
    <t>поправка</t>
  </si>
  <si>
    <t>утверждено с учетом поправки</t>
  </si>
  <si>
    <t>Субвенции бюджетам муниципальных районов на выполнение передаваемых полномочий субъектов Российской Федерации в части осуществления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областного бюджета)</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</si>
  <si>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</si>
  <si>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Дотации от других бюджетов бюджетной системы Российской Федерации</t>
  </si>
  <si>
    <t>Субсидия бюджетам муниципальных районов на государственную поддержку отрасли культуры (реализация мероприятий по модернизации библиотек в части комплектования книжных фондов библиотек муниципальных образований)</t>
  </si>
  <si>
    <t>Субвенции бюджетам муниципальных районов на выполнение полномочий Российской Федерации по осуществлению ежемесячной выплаты в связи с рождением (усыновлением) первого ребенка</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</si>
  <si>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</si>
  <si>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муниципальных районов на осуществление ежемесячных выплат на детей в возрасте от трех до семи лет включительно</t>
  </si>
  <si>
    <t>Субвенции бюджетам муниципальных районов на выполнение передаваемых полномочий субъектов РФ в части обеспечения социальных выплат, пособий, компенсации детям, семьям с детьми</t>
  </si>
  <si>
    <t>Субвенции бюджетам муниципальных районов на оплату жилищно-коммунальных услуг отдельным категориям граждан</t>
  </si>
  <si>
    <t>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t>
  </si>
  <si>
    <t>Субвенции бюджетам муниципальных районов на выполнение передаваемых полномочий субъектов РФ в части оказания социальной помощи отдельным категориям граждан, находящимся в трудной жизненной ситуации</t>
  </si>
  <si>
    <t>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t>
  </si>
  <si>
    <t>Приложение  №2</t>
  </si>
  <si>
    <t>Субсидии бюджетам муниципальных районов на реализацию федеральной целевой программы "Увековечение памяти погибших при защите Отечества на 2019-2024 годы"</t>
  </si>
  <si>
    <t>Субсидии бюджетам муниципальных районов на развитие сети учреждений культурно-досугового типа</t>
  </si>
  <si>
    <t>Прочие субсидии бюджетам муниципальных районов на организацию отдыха и оздоровление детей</t>
  </si>
  <si>
    <t>Прочие субсидии бюджетам муниципальных районов на реализацию мероприятий по присмотру и уходу за детьми</t>
  </si>
  <si>
    <t>Прочие субсидии бюджетам муниципальных районов на обеспечение финансовой устойчивости муниципальных образований Калужской области</t>
  </si>
  <si>
    <t>Прочие субсидии бюджетам муниципальных районов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(или)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t>
  </si>
  <si>
    <t>Прочие субсидии бюджетам муниципальных районов на выполнение кадастровых работ по устранению реестровых ошибок, выявленных при внесении в сведения ЕГРН описаний границ населенных пунктов и территориальных зон</t>
  </si>
  <si>
    <t>Прочие субсидии бюджетам муниципальных районов на осуществление дорожной деятельности</t>
  </si>
  <si>
    <t>Прочие субсидии бюджетам муниципальных районов на софинансирование мероприятий муниципальных программ развития малого и среднего предпринимательства</t>
  </si>
  <si>
    <t>Прочие субсидии бюджетам муниципальных районов на подготовку проектов планировки межевания территорий для последующего проведения комплексных кадастровых работ</t>
  </si>
  <si>
    <t>Субвенции бюджетам муниципальных районов на выполнение передаваемых полномочий субъектов РФ в части организации предоставления денежных выплат, пособий и компенсаций отдельным категориям граждан области в соответствии с федеральным и областным  законодательством</t>
  </si>
  <si>
    <t>Субвенции бюджетам муниципальных районов на осуществление государственного полномочия по осуществлению уведомительной регистрации территрриальных соглашений и коллективных договоров</t>
  </si>
  <si>
    <t>Иные межбюджетные трансферты бюджетам муниципальных районов на предоставление дополнительной меры социальной поддержки детям (в том числе усыновленным (удочеренным) военнослужащих, добровольцев, мобилизованных, обучающимся, осваивающим образовательные программы начального общего, основного общего или среднего общего образования в организациях, осуществляющих образовательную деятельность, находящихся в ведении органов местного самоуправления муниципальных образований Калужской области, в соответствии с Законом Калужской области "О дополнительной мере социальной поддержки детей вреннослужащих и сотрудников некоторых федеральных государственных органов, принимающих участие в специальной военной операции, граждан, добровольно выполняющих задачи в ходе проведения специальной военной операции, граждан Российской Федерации, призванных на военную службу по мобилизации в Вооруженные Силы Российской Федерации"</t>
  </si>
  <si>
    <t>Иные межбюджетные трансферты бюджетам муниципальных районов на предоставление дополнительной меры социальной поддержки членам семей военнослужащих, мобилизованных, комаендированных лиц, обучающимся, осваивающим образовательные программы начального общего, основного общего или среднего общего образования в организациях, осуществляющих образовательную деятельность, находящихся в ведении органов местного самоуправления муниципальных образований Калужской области, в соответствии с Законом Калужской области "О дополнительных мерах социальной поддержки членов семей военнослужащих, сотрудников некоторых федеральных государственных органов, принимающих (принимавших) участие в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 граждан Российской Федерации, призванных на военную службу по мобилизации в Вооруженные Силы Российской Федерации, а также лиц, направленных (командированных) для выполнения задач на территориях Донецкой Народной Республики, Луганской Народной Республики"</t>
  </si>
  <si>
    <t>Иные межбюджетные трансферты бюджетам муниципальных районов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</si>
  <si>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№167 от 22.12.2022</t>
  </si>
  <si>
    <t>Межбюджетные трансферты, предоставляемые из других бюджетов бюджетной системы Российской Федерации в бюджет муниципального района"Город Киров и Кировский район" в 2023 году</t>
  </si>
  <si>
    <t>Прочие дотации бюджетам муниципальных районов на стимулирование руководителей исполнительно-распорядительных органов муниципальных образований области</t>
  </si>
  <si>
    <t>Субсидии бюджетам муниципальных районов на строительство и реконструкцию (модернизацию) объектов питьевого водоснабжения</t>
  </si>
  <si>
    <t>Приложение №2</t>
  </si>
  <si>
    <t>№ 183 от 16.02.2023</t>
  </si>
</sst>
</file>

<file path=xl/styles.xml><?xml version="1.0" encoding="utf-8"?>
<styleSheet xmlns="http://schemas.openxmlformats.org/spreadsheetml/2006/main">
  <fonts count="19">
    <font>
      <sz val="10"/>
      <name val="Arial Cyr"/>
      <charset val="204"/>
    </font>
    <font>
      <b/>
      <sz val="10"/>
      <color indexed="0"/>
      <name val="Arial"/>
      <family val="2"/>
      <charset val="204"/>
    </font>
    <font>
      <sz val="8"/>
      <color indexed="0"/>
      <name val="MS Sans Serif"/>
      <family val="2"/>
      <charset val="204"/>
    </font>
    <font>
      <b/>
      <sz val="10"/>
      <name val="Arial Cyr"/>
      <charset val="204"/>
    </font>
    <font>
      <sz val="10"/>
      <name val="Arial Cyr"/>
      <charset val="204"/>
    </font>
    <font>
      <sz val="6"/>
      <name val="Times New Roman"/>
      <family val="1"/>
      <charset val="204"/>
    </font>
    <font>
      <sz val="10"/>
      <name val="Times New Roman"/>
      <family val="1"/>
      <charset val="204"/>
    </font>
    <font>
      <sz val="8"/>
      <name val="Times New Roman"/>
      <family val="1"/>
      <charset val="204"/>
    </font>
    <font>
      <sz val="11"/>
      <color indexed="8"/>
      <name val="Times New Roman"/>
      <family val="1"/>
      <charset val="204"/>
    </font>
    <font>
      <sz val="11"/>
      <color indexed="0"/>
      <name val="Times New Roman"/>
      <family val="1"/>
      <charset val="204"/>
    </font>
    <font>
      <b/>
      <sz val="11"/>
      <name val="Arial Cyr"/>
      <charset val="204"/>
    </font>
    <font>
      <b/>
      <sz val="14"/>
      <name val="Times New Roman"/>
      <family val="1"/>
      <charset val="204"/>
    </font>
    <font>
      <b/>
      <sz val="10"/>
      <name val="Times New Roman"/>
      <family val="1"/>
      <charset val="204"/>
    </font>
    <font>
      <b/>
      <sz val="11"/>
      <name val="Times New Roman"/>
      <family val="1"/>
      <charset val="204"/>
    </font>
    <font>
      <b/>
      <sz val="12"/>
      <name val="Times New Roman"/>
      <family val="1"/>
      <charset val="204"/>
    </font>
    <font>
      <b/>
      <sz val="12"/>
      <color indexed="0"/>
      <name val="MS Sans Serif"/>
      <family val="2"/>
      <charset val="204"/>
    </font>
    <font>
      <b/>
      <sz val="12"/>
      <name val="Arial Cyr"/>
      <charset val="204"/>
    </font>
    <font>
      <sz val="11"/>
      <name val="Calibri"/>
      <family val="2"/>
    </font>
    <font>
      <sz val="10"/>
      <color rgb="FFFF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1" fillId="0" borderId="0" applyNumberFormat="0" applyFill="0" applyBorder="0" applyAlignment="0" applyProtection="0"/>
    <xf numFmtId="0" fontId="17" fillId="0" borderId="0"/>
  </cellStyleXfs>
  <cellXfs count="37">
    <xf numFmtId="0" fontId="0" fillId="0" borderId="0" xfId="0"/>
    <xf numFmtId="0" fontId="2" fillId="0" borderId="0" xfId="2" applyFont="1" applyBorder="1" applyAlignment="1" applyProtection="1">
      <alignment horizontal="center" vertical="center"/>
      <protection locked="0"/>
    </xf>
    <xf numFmtId="0" fontId="3" fillId="0" borderId="0" xfId="0" applyFont="1"/>
    <xf numFmtId="0" fontId="0" fillId="0" borderId="0" xfId="0" applyBorder="1"/>
    <xf numFmtId="0" fontId="0" fillId="0" borderId="0" xfId="0" applyBorder="1" applyAlignment="1"/>
    <xf numFmtId="0" fontId="6" fillId="0" borderId="0" xfId="0" applyFont="1" applyAlignment="1">
      <alignment horizontal="right"/>
    </xf>
    <xf numFmtId="0" fontId="7" fillId="0" borderId="0" xfId="0" applyFont="1"/>
    <xf numFmtId="0" fontId="9" fillId="0" borderId="1" xfId="2" applyFont="1" applyBorder="1" applyAlignment="1" applyProtection="1">
      <alignment horizontal="center" vertical="center"/>
      <protection locked="0"/>
    </xf>
    <xf numFmtId="0" fontId="10" fillId="0" borderId="0" xfId="0" applyFont="1"/>
    <xf numFmtId="0" fontId="0" fillId="0" borderId="0" xfId="0" applyFont="1"/>
    <xf numFmtId="0" fontId="6" fillId="0" borderId="1" xfId="2" applyFont="1" applyBorder="1" applyAlignment="1">
      <alignment horizontal="left" vertical="top" wrapText="1"/>
    </xf>
    <xf numFmtId="0" fontId="15" fillId="0" borderId="0" xfId="2" applyFont="1" applyBorder="1" applyAlignment="1" applyProtection="1">
      <alignment horizontal="center" vertical="center"/>
      <protection locked="0"/>
    </xf>
    <xf numFmtId="0" fontId="16" fillId="0" borderId="0" xfId="0" applyFont="1"/>
    <xf numFmtId="0" fontId="5" fillId="0" borderId="0" xfId="0" applyFont="1" applyAlignment="1">
      <alignment vertical="top"/>
    </xf>
    <xf numFmtId="0" fontId="6" fillId="0" borderId="0" xfId="0" applyFont="1" applyAlignment="1">
      <alignment vertical="top"/>
    </xf>
    <xf numFmtId="0" fontId="14" fillId="0" borderId="1" xfId="0" applyFont="1" applyBorder="1" applyAlignment="1">
      <alignment horizontal="justify" vertical="top"/>
    </xf>
    <xf numFmtId="0" fontId="13" fillId="0" borderId="1" xfId="0" applyFont="1" applyBorder="1" applyAlignment="1">
      <alignment horizontal="left" vertical="top" wrapText="1"/>
    </xf>
    <xf numFmtId="0" fontId="12"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1" xfId="0" applyNumberFormat="1" applyFont="1" applyBorder="1" applyAlignment="1">
      <alignment horizontal="justify" vertical="top" shrinkToFit="1"/>
    </xf>
    <xf numFmtId="0" fontId="6" fillId="2" borderId="1" xfId="0" applyFont="1" applyFill="1" applyBorder="1" applyAlignment="1">
      <alignment horizontal="left" vertical="top" wrapText="1"/>
    </xf>
    <xf numFmtId="0" fontId="6" fillId="0" borderId="1" xfId="0" applyFont="1" applyFill="1" applyBorder="1" applyAlignment="1">
      <alignment horizontal="left" vertical="top" wrapText="1"/>
    </xf>
    <xf numFmtId="4" fontId="13" fillId="0" borderId="1" xfId="0" applyNumberFormat="1" applyFont="1" applyFill="1" applyBorder="1" applyAlignment="1">
      <alignment vertical="center"/>
    </xf>
    <xf numFmtId="4" fontId="12" fillId="0" borderId="1" xfId="0" applyNumberFormat="1" applyFont="1" applyFill="1" applyBorder="1"/>
    <xf numFmtId="4" fontId="6" fillId="0" borderId="1" xfId="0" applyNumberFormat="1" applyFont="1" applyFill="1" applyBorder="1"/>
    <xf numFmtId="4" fontId="13" fillId="0" borderId="1" xfId="0" applyNumberFormat="1" applyFont="1" applyFill="1" applyBorder="1"/>
    <xf numFmtId="4" fontId="6" fillId="0" borderId="1" xfId="0" applyNumberFormat="1" applyFont="1" applyBorder="1"/>
    <xf numFmtId="0" fontId="12" fillId="2" borderId="1" xfId="0" applyFont="1" applyFill="1" applyBorder="1" applyAlignment="1">
      <alignment horizontal="left" vertical="top" wrapText="1"/>
    </xf>
    <xf numFmtId="4" fontId="13" fillId="0" borderId="1" xfId="2" applyNumberFormat="1" applyFont="1" applyFill="1" applyBorder="1" applyAlignment="1" applyProtection="1">
      <alignment horizontal="right" vertical="center"/>
      <protection locked="0"/>
    </xf>
    <xf numFmtId="0" fontId="6" fillId="3" borderId="0" xfId="1" applyFont="1" applyFill="1" applyAlignment="1">
      <alignment horizontal="right"/>
    </xf>
    <xf numFmtId="0" fontId="6" fillId="3" borderId="0" xfId="0" applyNumberFormat="1" applyFont="1" applyFill="1" applyBorder="1" applyAlignment="1">
      <alignment horizontal="right"/>
    </xf>
    <xf numFmtId="0" fontId="8" fillId="0" borderId="1" xfId="2" applyFont="1" applyFill="1" applyBorder="1" applyAlignment="1" applyProtection="1">
      <alignment horizontal="center" vertical="center" wrapText="1"/>
      <protection locked="0"/>
    </xf>
    <xf numFmtId="0" fontId="8" fillId="0" borderId="1" xfId="2" applyFont="1" applyBorder="1" applyAlignment="1">
      <alignment horizontal="center" vertical="center" wrapText="1"/>
    </xf>
    <xf numFmtId="0" fontId="6" fillId="3" borderId="0" xfId="3" applyFont="1" applyFill="1" applyAlignment="1">
      <alignment horizontal="right"/>
    </xf>
    <xf numFmtId="4" fontId="18" fillId="0" borderId="1" xfId="0" applyNumberFormat="1" applyFont="1" applyFill="1" applyBorder="1"/>
    <xf numFmtId="0" fontId="11" fillId="0" borderId="0" xfId="0" applyFont="1" applyAlignment="1">
      <alignment horizontal="center" wrapText="1"/>
    </xf>
    <xf numFmtId="0" fontId="0" fillId="0" borderId="0" xfId="0" applyAlignment="1"/>
  </cellXfs>
  <cellStyles count="4">
    <cellStyle name="Обычный" xfId="0" builtinId="0"/>
    <cellStyle name="Обычный 3" xfId="3"/>
    <cellStyle name="Обычный_без учета счетов бюджета" xfId="1"/>
    <cellStyle name="Обычный_Лист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71"/>
  <sheetViews>
    <sheetView tabSelected="1" workbookViewId="0">
      <selection activeCell="D3" sqref="D3"/>
    </sheetView>
  </sheetViews>
  <sheetFormatPr defaultRowHeight="12.75"/>
  <cols>
    <col min="1" max="1" width="76.28515625" style="13" customWidth="1"/>
    <col min="2" max="4" width="16" style="6" customWidth="1"/>
    <col min="5" max="11" width="18.140625" customWidth="1"/>
  </cols>
  <sheetData>
    <row r="1" spans="1:11">
      <c r="B1" s="29"/>
      <c r="C1" s="29"/>
      <c r="D1" s="29" t="s">
        <v>69</v>
      </c>
    </row>
    <row r="2" spans="1:11">
      <c r="B2" s="29"/>
      <c r="C2" s="29"/>
      <c r="D2" s="29" t="s">
        <v>34</v>
      </c>
    </row>
    <row r="3" spans="1:11">
      <c r="B3" s="30"/>
      <c r="C3" s="30"/>
      <c r="D3" s="33" t="s">
        <v>70</v>
      </c>
    </row>
    <row r="5" spans="1:11">
      <c r="B5" s="5"/>
      <c r="C5" s="5"/>
      <c r="D5" s="5" t="s">
        <v>49</v>
      </c>
    </row>
    <row r="6" spans="1:11">
      <c r="B6" s="5"/>
      <c r="C6" s="5"/>
      <c r="D6" s="5" t="s">
        <v>19</v>
      </c>
    </row>
    <row r="7" spans="1:11">
      <c r="B7" s="5"/>
      <c r="C7" s="5"/>
      <c r="D7" s="5" t="s">
        <v>65</v>
      </c>
    </row>
    <row r="9" spans="1:11" ht="55.5" customHeight="1">
      <c r="A9" s="35" t="s">
        <v>66</v>
      </c>
      <c r="B9" s="35"/>
      <c r="C9" s="36"/>
      <c r="D9" s="36"/>
    </row>
    <row r="10" spans="1:11">
      <c r="A10" s="14"/>
      <c r="B10" s="5"/>
      <c r="C10" s="5"/>
      <c r="D10" s="5"/>
    </row>
    <row r="11" spans="1:11">
      <c r="A11" s="14"/>
      <c r="B11" s="5"/>
      <c r="C11" s="5"/>
      <c r="D11" s="5" t="s">
        <v>8</v>
      </c>
    </row>
    <row r="12" spans="1:11" s="9" customFormat="1" ht="45">
      <c r="A12" s="32" t="s">
        <v>2</v>
      </c>
      <c r="B12" s="7" t="s">
        <v>3</v>
      </c>
      <c r="C12" s="7" t="s">
        <v>35</v>
      </c>
      <c r="D12" s="31" t="s">
        <v>36</v>
      </c>
      <c r="E12" s="1"/>
      <c r="F12" s="1"/>
      <c r="G12" s="1"/>
      <c r="H12" s="1"/>
      <c r="I12" s="1"/>
      <c r="J12" s="1"/>
      <c r="K12" s="1"/>
    </row>
    <row r="13" spans="1:11" ht="15.75">
      <c r="A13" s="15" t="s">
        <v>15</v>
      </c>
      <c r="B13" s="28">
        <f>B14+B68</f>
        <v>836430963.88999999</v>
      </c>
      <c r="C13" s="28">
        <f>C14+C68</f>
        <v>99575966.469999999</v>
      </c>
      <c r="D13" s="28">
        <f>D14+D68</f>
        <v>936006930.36000001</v>
      </c>
      <c r="E13" s="1"/>
      <c r="F13" s="1"/>
      <c r="G13" s="1"/>
      <c r="H13" s="1"/>
      <c r="I13" s="1"/>
      <c r="J13" s="1"/>
      <c r="K13" s="1"/>
    </row>
    <row r="14" spans="1:11" s="12" customFormat="1" ht="15.75">
      <c r="A14" s="16" t="s">
        <v>16</v>
      </c>
      <c r="B14" s="22">
        <f>B17+B34+B63+B15</f>
        <v>816336963.88999999</v>
      </c>
      <c r="C14" s="22">
        <f>C17+C34+C63+C15</f>
        <v>99575966.469999999</v>
      </c>
      <c r="D14" s="22">
        <f>B14+C14</f>
        <v>915912930.36000001</v>
      </c>
      <c r="E14" s="11"/>
      <c r="F14" s="11"/>
      <c r="G14" s="11"/>
      <c r="H14" s="11"/>
      <c r="I14" s="11"/>
      <c r="J14" s="11"/>
      <c r="K14" s="11"/>
    </row>
    <row r="15" spans="1:11" s="8" customFormat="1" ht="15">
      <c r="A15" s="17" t="s">
        <v>39</v>
      </c>
      <c r="B15" s="23">
        <f>SUM(B16)</f>
        <v>0</v>
      </c>
      <c r="C15" s="22">
        <f>C16</f>
        <v>1718640</v>
      </c>
      <c r="D15" s="22">
        <f>D16</f>
        <v>1718640</v>
      </c>
    </row>
    <row r="16" spans="1:11" s="2" customFormat="1" ht="25.5">
      <c r="A16" s="21" t="s">
        <v>67</v>
      </c>
      <c r="B16" s="24">
        <v>0</v>
      </c>
      <c r="C16" s="24">
        <f>D16-B16</f>
        <v>1718640</v>
      </c>
      <c r="D16" s="24">
        <v>1718640</v>
      </c>
    </row>
    <row r="17" spans="1:4" ht="25.5">
      <c r="A17" s="17" t="s">
        <v>1</v>
      </c>
      <c r="B17" s="23">
        <f>SUM(B19:B33)</f>
        <v>93504455.640000001</v>
      </c>
      <c r="C17" s="23">
        <f>SUM(C18:C33)</f>
        <v>97857326.469999999</v>
      </c>
      <c r="D17" s="23">
        <f>B17+C17</f>
        <v>191361782.11000001</v>
      </c>
    </row>
    <row r="18" spans="1:4" s="9" customFormat="1" ht="25.5">
      <c r="A18" s="18" t="s">
        <v>68</v>
      </c>
      <c r="B18" s="24">
        <v>0</v>
      </c>
      <c r="C18" s="24">
        <v>97748990.629999995</v>
      </c>
      <c r="D18" s="24">
        <f>B18+C18</f>
        <v>97748990.629999995</v>
      </c>
    </row>
    <row r="19" spans="1:4" s="2" customFormat="1" ht="38.25">
      <c r="A19" s="18" t="s">
        <v>27</v>
      </c>
      <c r="B19" s="24">
        <v>19156204</v>
      </c>
      <c r="C19" s="34"/>
      <c r="D19" s="24">
        <f>B19+C19</f>
        <v>19156204</v>
      </c>
    </row>
    <row r="20" spans="1:4" s="9" customFormat="1" ht="25.5">
      <c r="A20" s="18" t="s">
        <v>20</v>
      </c>
      <c r="B20" s="24">
        <v>1778896.89</v>
      </c>
      <c r="C20" s="24">
        <v>108335.84</v>
      </c>
      <c r="D20" s="24">
        <f>B20+C20</f>
        <v>1887232.73</v>
      </c>
    </row>
    <row r="21" spans="1:4" s="9" customFormat="1" ht="38.25">
      <c r="A21" s="18" t="s">
        <v>40</v>
      </c>
      <c r="B21" s="24">
        <v>180964.66</v>
      </c>
      <c r="C21" s="34"/>
      <c r="D21" s="24">
        <f>B21+C21</f>
        <v>180964.66</v>
      </c>
    </row>
    <row r="22" spans="1:4" s="9" customFormat="1" ht="25.5">
      <c r="A22" s="18" t="s">
        <v>50</v>
      </c>
      <c r="B22" s="24">
        <v>331985</v>
      </c>
      <c r="C22" s="34"/>
      <c r="D22" s="24">
        <f t="shared" ref="D22:D33" si="0">B22+C22</f>
        <v>331985</v>
      </c>
    </row>
    <row r="23" spans="1:4" s="9" customFormat="1" ht="25.5">
      <c r="A23" s="18" t="s">
        <v>51</v>
      </c>
      <c r="B23" s="24">
        <v>8083325</v>
      </c>
      <c r="C23" s="34"/>
      <c r="D23" s="24">
        <f t="shared" si="0"/>
        <v>8083325</v>
      </c>
    </row>
    <row r="24" spans="1:4" s="9" customFormat="1" ht="25.5">
      <c r="A24" s="18" t="s">
        <v>52</v>
      </c>
      <c r="B24" s="24">
        <v>2283460</v>
      </c>
      <c r="C24" s="34"/>
      <c r="D24" s="24">
        <f t="shared" si="0"/>
        <v>2283460</v>
      </c>
    </row>
    <row r="25" spans="1:4" s="9" customFormat="1" ht="39.75" customHeight="1">
      <c r="A25" s="18" t="s">
        <v>53</v>
      </c>
      <c r="B25" s="24">
        <v>21911014</v>
      </c>
      <c r="C25" s="34"/>
      <c r="D25" s="24">
        <f t="shared" si="0"/>
        <v>21911014</v>
      </c>
    </row>
    <row r="26" spans="1:4" s="9" customFormat="1" ht="25.5">
      <c r="A26" s="18" t="s">
        <v>54</v>
      </c>
      <c r="B26" s="24">
        <v>7000000</v>
      </c>
      <c r="C26" s="34"/>
      <c r="D26" s="24">
        <f t="shared" si="0"/>
        <v>7000000</v>
      </c>
    </row>
    <row r="27" spans="1:4" s="9" customFormat="1" ht="76.5">
      <c r="A27" s="19" t="s">
        <v>55</v>
      </c>
      <c r="B27" s="24">
        <v>81000</v>
      </c>
      <c r="C27" s="34"/>
      <c r="D27" s="24">
        <f t="shared" si="0"/>
        <v>81000</v>
      </c>
    </row>
    <row r="28" spans="1:4" s="9" customFormat="1" ht="38.25">
      <c r="A28" s="19" t="s">
        <v>56</v>
      </c>
      <c r="B28" s="24">
        <v>81600</v>
      </c>
      <c r="C28" s="34"/>
      <c r="D28" s="24">
        <f t="shared" si="0"/>
        <v>81600</v>
      </c>
    </row>
    <row r="29" spans="1:4" s="9" customFormat="1" ht="25.5">
      <c r="A29" s="19" t="s">
        <v>57</v>
      </c>
      <c r="B29" s="24">
        <v>30000000</v>
      </c>
      <c r="C29" s="34"/>
      <c r="D29" s="24">
        <f t="shared" si="0"/>
        <v>30000000</v>
      </c>
    </row>
    <row r="30" spans="1:4" s="9" customFormat="1" ht="25.5">
      <c r="A30" s="19" t="s">
        <v>58</v>
      </c>
      <c r="B30" s="24">
        <v>1071831.0900000001</v>
      </c>
      <c r="C30" s="34"/>
      <c r="D30" s="24">
        <f t="shared" si="0"/>
        <v>1071831.0900000001</v>
      </c>
    </row>
    <row r="31" spans="1:4" s="9" customFormat="1" ht="25.5">
      <c r="A31" s="19" t="s">
        <v>59</v>
      </c>
      <c r="B31" s="24">
        <v>324421</v>
      </c>
      <c r="C31" s="34"/>
      <c r="D31" s="24">
        <f t="shared" si="0"/>
        <v>324421</v>
      </c>
    </row>
    <row r="32" spans="1:4" s="9" customFormat="1" ht="38.25">
      <c r="A32" s="19" t="s">
        <v>26</v>
      </c>
      <c r="B32" s="24">
        <v>139590</v>
      </c>
      <c r="C32" s="34"/>
      <c r="D32" s="24">
        <f t="shared" si="0"/>
        <v>139590</v>
      </c>
    </row>
    <row r="33" spans="1:4" s="9" customFormat="1" ht="38.25">
      <c r="A33" s="19" t="s">
        <v>28</v>
      </c>
      <c r="B33" s="24">
        <v>1080164</v>
      </c>
      <c r="C33" s="34"/>
      <c r="D33" s="24">
        <f t="shared" si="0"/>
        <v>1080164</v>
      </c>
    </row>
    <row r="34" spans="1:4" s="9" customFormat="1">
      <c r="A34" s="17" t="s">
        <v>0</v>
      </c>
      <c r="B34" s="23">
        <f>SUM(B35:B54)</f>
        <v>702489109.25</v>
      </c>
      <c r="C34" s="23">
        <f>SUM(C35:C62)</f>
        <v>0</v>
      </c>
      <c r="D34" s="23">
        <f>B34+C34</f>
        <v>702489109.25</v>
      </c>
    </row>
    <row r="35" spans="1:4" s="9" customFormat="1" ht="51">
      <c r="A35" s="20" t="s">
        <v>22</v>
      </c>
      <c r="B35" s="24">
        <v>549184</v>
      </c>
      <c r="C35" s="24"/>
      <c r="D35" s="24">
        <f>B35+C35</f>
        <v>549184</v>
      </c>
    </row>
    <row r="36" spans="1:4" s="9" customFormat="1" ht="51">
      <c r="A36" s="20" t="s">
        <v>14</v>
      </c>
      <c r="B36" s="24">
        <v>461101</v>
      </c>
      <c r="C36" s="24"/>
      <c r="D36" s="24">
        <f t="shared" ref="D36:D53" si="1">B36+C36</f>
        <v>461101</v>
      </c>
    </row>
    <row r="37" spans="1:4" s="9" customFormat="1" ht="38.25">
      <c r="A37" s="21" t="s">
        <v>41</v>
      </c>
      <c r="B37" s="24">
        <v>0</v>
      </c>
      <c r="C37" s="24"/>
      <c r="D37" s="24">
        <f t="shared" si="1"/>
        <v>0</v>
      </c>
    </row>
    <row r="38" spans="1:4" s="9" customFormat="1" ht="38.25">
      <c r="A38" s="21" t="s">
        <v>42</v>
      </c>
      <c r="B38" s="24">
        <v>21578878</v>
      </c>
      <c r="C38" s="24"/>
      <c r="D38" s="24">
        <f t="shared" si="1"/>
        <v>21578878</v>
      </c>
    </row>
    <row r="39" spans="1:4" ht="25.5">
      <c r="A39" s="21" t="s">
        <v>43</v>
      </c>
      <c r="B39" s="24">
        <v>23310150</v>
      </c>
      <c r="C39" s="24"/>
      <c r="D39" s="24">
        <f t="shared" si="1"/>
        <v>23310150</v>
      </c>
    </row>
    <row r="40" spans="1:4" ht="38.25">
      <c r="A40" s="21" t="s">
        <v>44</v>
      </c>
      <c r="B40" s="24">
        <v>15678452</v>
      </c>
      <c r="C40" s="23"/>
      <c r="D40" s="24">
        <f t="shared" si="1"/>
        <v>15678452</v>
      </c>
    </row>
    <row r="41" spans="1:4" ht="51">
      <c r="A41" s="21" t="s">
        <v>37</v>
      </c>
      <c r="B41" s="24">
        <v>1474981</v>
      </c>
      <c r="C41" s="24"/>
      <c r="D41" s="24">
        <f t="shared" si="1"/>
        <v>1474981</v>
      </c>
    </row>
    <row r="42" spans="1:4" ht="51">
      <c r="A42" s="20" t="s">
        <v>23</v>
      </c>
      <c r="B42" s="24">
        <v>291245</v>
      </c>
      <c r="C42" s="24"/>
      <c r="D42" s="24">
        <f t="shared" si="1"/>
        <v>291245</v>
      </c>
    </row>
    <row r="43" spans="1:4" ht="25.5">
      <c r="A43" s="20" t="s">
        <v>45</v>
      </c>
      <c r="B43" s="24">
        <v>27895603</v>
      </c>
      <c r="C43" s="24"/>
      <c r="D43" s="24">
        <f t="shared" si="1"/>
        <v>27895603</v>
      </c>
    </row>
    <row r="44" spans="1:4" ht="38.25">
      <c r="A44" s="20" t="s">
        <v>38</v>
      </c>
      <c r="B44" s="24">
        <v>5798842</v>
      </c>
      <c r="C44" s="24"/>
      <c r="D44" s="24">
        <f t="shared" si="1"/>
        <v>5798842</v>
      </c>
    </row>
    <row r="45" spans="1:4" ht="38.25">
      <c r="A45" s="20" t="s">
        <v>46</v>
      </c>
      <c r="B45" s="24">
        <v>353427</v>
      </c>
      <c r="C45" s="24"/>
      <c r="D45" s="24">
        <f t="shared" si="1"/>
        <v>353427</v>
      </c>
    </row>
    <row r="46" spans="1:4" ht="51">
      <c r="A46" s="21" t="s">
        <v>60</v>
      </c>
      <c r="B46" s="24">
        <v>100855713</v>
      </c>
      <c r="C46" s="24"/>
      <c r="D46" s="24">
        <f t="shared" si="1"/>
        <v>100855713</v>
      </c>
    </row>
    <row r="47" spans="1:4" ht="25.5">
      <c r="A47" s="20" t="s">
        <v>6</v>
      </c>
      <c r="B47" s="24">
        <v>924850</v>
      </c>
      <c r="C47" s="24"/>
      <c r="D47" s="24">
        <f t="shared" si="1"/>
        <v>924850</v>
      </c>
    </row>
    <row r="48" spans="1:4" ht="63.75">
      <c r="A48" s="20" t="s">
        <v>11</v>
      </c>
      <c r="B48" s="24">
        <v>100669658</v>
      </c>
      <c r="C48" s="24"/>
      <c r="D48" s="24">
        <f t="shared" si="1"/>
        <v>100669658</v>
      </c>
    </row>
    <row r="49" spans="1:6" ht="102">
      <c r="A49" s="20" t="s">
        <v>10</v>
      </c>
      <c r="B49" s="24">
        <v>272152379</v>
      </c>
      <c r="C49" s="24"/>
      <c r="D49" s="24">
        <f t="shared" si="1"/>
        <v>272152379</v>
      </c>
    </row>
    <row r="50" spans="1:6" ht="25.5">
      <c r="A50" s="20" t="s">
        <v>13</v>
      </c>
      <c r="B50" s="24">
        <v>6586853</v>
      </c>
      <c r="C50" s="24"/>
      <c r="D50" s="24">
        <f t="shared" si="1"/>
        <v>6586853</v>
      </c>
    </row>
    <row r="51" spans="1:6" ht="38.25">
      <c r="A51" s="20" t="s">
        <v>47</v>
      </c>
      <c r="B51" s="24">
        <v>733465</v>
      </c>
      <c r="C51" s="24"/>
      <c r="D51" s="24">
        <f t="shared" si="1"/>
        <v>733465</v>
      </c>
    </row>
    <row r="52" spans="1:6" ht="25.5">
      <c r="A52" s="21" t="s">
        <v>48</v>
      </c>
      <c r="B52" s="24">
        <v>25682929</v>
      </c>
      <c r="C52" s="24"/>
      <c r="D52" s="24">
        <f t="shared" si="1"/>
        <v>25682929</v>
      </c>
      <c r="E52" s="4"/>
      <c r="F52" s="4"/>
    </row>
    <row r="53" spans="1:6" ht="25.5">
      <c r="A53" s="20" t="s">
        <v>21</v>
      </c>
      <c r="B53" s="24">
        <v>1448317</v>
      </c>
      <c r="C53" s="24"/>
      <c r="D53" s="24">
        <f t="shared" si="1"/>
        <v>1448317</v>
      </c>
      <c r="E53" s="4"/>
      <c r="F53" s="4"/>
    </row>
    <row r="54" spans="1:6" ht="25.5">
      <c r="A54" s="18" t="s">
        <v>5</v>
      </c>
      <c r="B54" s="24">
        <f>SUM(B56:B62)</f>
        <v>96043082.25</v>
      </c>
      <c r="C54" s="24"/>
      <c r="D54" s="24">
        <f>SUM(D56:D62)</f>
        <v>96043082.25</v>
      </c>
      <c r="E54" s="4"/>
      <c r="F54" s="4"/>
    </row>
    <row r="55" spans="1:6">
      <c r="A55" s="18" t="s">
        <v>4</v>
      </c>
      <c r="B55" s="34"/>
      <c r="C55" s="24"/>
      <c r="D55" s="24"/>
      <c r="E55" s="3"/>
      <c r="F55" s="3"/>
    </row>
    <row r="56" spans="1:6" ht="38.25">
      <c r="A56" s="20" t="s">
        <v>24</v>
      </c>
      <c r="B56" s="24">
        <v>1755367.25</v>
      </c>
      <c r="C56" s="24"/>
      <c r="D56" s="24">
        <f>B56+C56</f>
        <v>1755367.25</v>
      </c>
      <c r="E56" s="3"/>
      <c r="F56" s="3"/>
    </row>
    <row r="57" spans="1:6" ht="25.5">
      <c r="A57" s="21" t="s">
        <v>12</v>
      </c>
      <c r="B57" s="24">
        <v>13126052</v>
      </c>
      <c r="C57" s="24"/>
      <c r="D57" s="24">
        <f t="shared" ref="D57:D62" si="2">B57+C57</f>
        <v>13126052</v>
      </c>
      <c r="E57" s="3"/>
      <c r="F57" s="3"/>
    </row>
    <row r="58" spans="1:6" ht="178.5">
      <c r="A58" s="20" t="s">
        <v>17</v>
      </c>
      <c r="B58" s="24">
        <v>27241221</v>
      </c>
      <c r="C58" s="24"/>
      <c r="D58" s="24">
        <f t="shared" si="2"/>
        <v>27241221</v>
      </c>
    </row>
    <row r="59" spans="1:6" s="2" customFormat="1" ht="38.25">
      <c r="A59" s="20" t="s">
        <v>7</v>
      </c>
      <c r="B59" s="24">
        <v>53829113</v>
      </c>
      <c r="C59" s="24"/>
      <c r="D59" s="24">
        <f t="shared" si="2"/>
        <v>53829113</v>
      </c>
    </row>
    <row r="60" spans="1:6" ht="38.25">
      <c r="A60" s="20" t="s">
        <v>9</v>
      </c>
      <c r="B60" s="24">
        <v>77107</v>
      </c>
      <c r="C60" s="24"/>
      <c r="D60" s="24">
        <f t="shared" si="2"/>
        <v>77107</v>
      </c>
    </row>
    <row r="61" spans="1:6" ht="38.25">
      <c r="A61" s="20" t="s">
        <v>18</v>
      </c>
      <c r="B61" s="24">
        <v>364</v>
      </c>
      <c r="C61" s="24"/>
      <c r="D61" s="24">
        <f t="shared" si="2"/>
        <v>364</v>
      </c>
    </row>
    <row r="62" spans="1:6" ht="38.25">
      <c r="A62" s="20" t="s">
        <v>61</v>
      </c>
      <c r="B62" s="24">
        <v>13858</v>
      </c>
      <c r="C62" s="24"/>
      <c r="D62" s="24">
        <f t="shared" si="2"/>
        <v>13858</v>
      </c>
    </row>
    <row r="63" spans="1:6" s="2" customFormat="1" ht="25.5">
      <c r="A63" s="27" t="s">
        <v>32</v>
      </c>
      <c r="B63" s="23">
        <f>SUM(B64:B67)</f>
        <v>20343399</v>
      </c>
      <c r="C63" s="23">
        <f>SUM(C64:C67)</f>
        <v>0</v>
      </c>
      <c r="D63" s="23">
        <f>B63+C63</f>
        <v>20343399</v>
      </c>
    </row>
    <row r="64" spans="1:6" ht="38.25">
      <c r="A64" s="20" t="s">
        <v>31</v>
      </c>
      <c r="B64" s="24">
        <v>17108280</v>
      </c>
      <c r="C64" s="34"/>
      <c r="D64" s="24">
        <f>B64+C64</f>
        <v>17108280</v>
      </c>
    </row>
    <row r="65" spans="1:4" s="8" customFormat="1" ht="153">
      <c r="A65" s="20" t="s">
        <v>62</v>
      </c>
      <c r="B65" s="24">
        <v>409500</v>
      </c>
      <c r="C65" s="34"/>
      <c r="D65" s="24">
        <f t="shared" ref="D65:D67" si="3">B65+C65</f>
        <v>409500</v>
      </c>
    </row>
    <row r="66" spans="1:4" s="2" customFormat="1" ht="178.5">
      <c r="A66" s="20" t="s">
        <v>63</v>
      </c>
      <c r="B66" s="24">
        <v>27300</v>
      </c>
      <c r="C66" s="34"/>
      <c r="D66" s="24">
        <f t="shared" si="3"/>
        <v>27300</v>
      </c>
    </row>
    <row r="67" spans="1:4" s="9" customFormat="1" ht="38.25">
      <c r="A67" s="20" t="s">
        <v>64</v>
      </c>
      <c r="B67" s="24">
        <v>2798319</v>
      </c>
      <c r="C67" s="34"/>
      <c r="D67" s="24">
        <f t="shared" si="3"/>
        <v>2798319</v>
      </c>
    </row>
    <row r="68" spans="1:4" s="9" customFormat="1" ht="14.25">
      <c r="A68" s="16" t="s">
        <v>30</v>
      </c>
      <c r="B68" s="25">
        <f>B69</f>
        <v>20094000</v>
      </c>
      <c r="C68" s="23">
        <f>C69</f>
        <v>0</v>
      </c>
      <c r="D68" s="23">
        <f>D69</f>
        <v>20094000</v>
      </c>
    </row>
    <row r="69" spans="1:4" s="9" customFormat="1">
      <c r="A69" s="17" t="s">
        <v>29</v>
      </c>
      <c r="B69" s="23">
        <f>SUM(B70:B71)</f>
        <v>20094000</v>
      </c>
      <c r="C69" s="23">
        <f>SUM(C70:C71)</f>
        <v>0</v>
      </c>
      <c r="D69" s="23">
        <f>B69+C69</f>
        <v>20094000</v>
      </c>
    </row>
    <row r="70" spans="1:4" s="9" customFormat="1" ht="51">
      <c r="A70" s="18" t="s">
        <v>25</v>
      </c>
      <c r="B70" s="24">
        <v>19564000</v>
      </c>
      <c r="C70" s="25"/>
      <c r="D70" s="24">
        <f>B70+C70</f>
        <v>19564000</v>
      </c>
    </row>
    <row r="71" spans="1:4" s="9" customFormat="1" ht="38.25">
      <c r="A71" s="10" t="s">
        <v>33</v>
      </c>
      <c r="B71" s="26">
        <v>530000</v>
      </c>
      <c r="C71" s="23"/>
      <c r="D71" s="24">
        <f>B71+C71</f>
        <v>530000</v>
      </c>
    </row>
  </sheetData>
  <mergeCells count="1">
    <mergeCell ref="A9:D9"/>
  </mergeCells>
  <phoneticPr fontId="0" type="noConversion"/>
  <pageMargins left="0.78740157480314965" right="0.78740157480314965" top="0.19685039370078741" bottom="0.59055118110236227" header="0.51181102362204722" footer="0.51181102362204722"/>
  <pageSetup paperSize="9" scale="7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'2023'!Заголовки_для_печати</vt:lpstr>
    </vt:vector>
  </TitlesOfParts>
  <Company>ADM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kazna</dc:creator>
  <cp:lastModifiedBy>DUMA</cp:lastModifiedBy>
  <cp:lastPrinted>2023-02-06T11:57:51Z</cp:lastPrinted>
  <dcterms:created xsi:type="dcterms:W3CDTF">2008-04-14T12:53:17Z</dcterms:created>
  <dcterms:modified xsi:type="dcterms:W3CDTF">2023-02-13T12:20:34Z</dcterms:modified>
</cp:coreProperties>
</file>