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<sst xmlns="http://schemas.openxmlformats.org/spreadsheetml/2006/main" count="106" uniqueCount="106">
  <si>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</si>
  <si>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</si>
  <si>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</si>
  <si>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</si>
  <si>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</si>
  <si>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</si>
  <si>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</si>
  <si>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</si>
  <si>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</si>
  <si>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</si>
  <si>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</si>
  <si>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</si>
  <si>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</si>
  <si>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</si>
  <si>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</si>
  <si>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</si>
  <si>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</si>
  <si>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</si>
  <si>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</si>
  <si>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</si>
  <si>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</si>
  <si>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</si>
  <si>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</si>
  <si>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</si>
  <si>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</si>
  <si>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</si>
  <si>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</si>
  <si>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</si>
  <si>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</si>
  <si>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</si>
  <si>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</si>
  <si>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</si>
  <si>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</si>
  <si>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</si>
  <si>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</si>
  <si>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</si>
  <si>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</si>
  <si>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</si>
  <si>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</si>
  <si>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</si>
  <si>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</si>
  <si>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</si>
  <si>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</si>
  <si>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</si>
  <si>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</si>
  <si>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</si>
  <si>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</si>
  <si>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</si>
  <si>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</si>
  <si>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</si>
  <si>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</si>
  <si>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</si>
  <si>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</si>
  <si>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</si>
  <si>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</si>
  <si>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</si>
  <si>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</si>
  <si>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</si>
  <si>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</si>
  <si>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</si>
  <si>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</si>
  <si>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</si>
  <si>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</si>
  <si>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</si>
  <si>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</si>
  <si>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</si>
  <si>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</si>
  <si>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</si>
  <si>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</si>
  <si>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</si>
  <si>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</si>
  <si>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</si>
  <si>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</si>
  <si>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</si>
  <si>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</si>
  <si>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</si>
  <si>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</si>
  <si>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</si>
  <si>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</si>
  <si>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</si>
  <si>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</si>
  <si>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</si>
  <si>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</si>
  <si>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</si>
  <si>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</si>
  <si>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</si>
  <si>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</si>
  <si>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>0501</t>
  </si>
  <si>
    <t xml:space="preserve">  Жилищное хозяйство</t>
  </si>
  <si>
    <t>Приложение №3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</si>
  <si>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</si>
  <si>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</si>
  <si>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</si>
  <si>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</si>
  <si>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</si>
  <si>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</si>
  <si>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</si>
  <si>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</si>
  <si>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к решению Районной Думы </t>
  </si>
  <si>
    <t>Бюджетные ассигнования в соответствии с решением Районной Думы от 24.12.2021 №98 (в ред. решения РД от 24.11.2022 №161)</t>
  </si>
  <si>
    <t xml:space="preserve">Исполнение расходов бюджета муниципального района "Город Киров и Кировский район"  за 2022 год по разделам и подразделам классификации  расходов бюджетов </t>
  </si>
  <si>
    <t>от __________2023 №_____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</si>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</sst>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top" wrapText="1"/>
      <protection/>
    </xf>
    <xf numFmtId="49" fontId="32" fillId="0" borderId="1">
      <alignment horizontal="left" vertical="top" wrapText="1"/>
      <protection/>
    </xf>
    <xf numFmtId="0" fontId="31" fillId="0" borderId="1">
      <alignment horizontal="left"/>
      <protection/>
    </xf>
    <xf numFmtId="49" fontId="32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4" fontId="31" fillId="20" borderId="1">
      <alignment horizontal="right" vertical="top" shrinkToFit="1"/>
      <protection/>
    </xf>
    <xf numFmtId="49" fontId="32" fillId="0" borderId="1">
      <alignment horizontal="center" vertical="top" wrapText="1"/>
      <protection/>
    </xf>
    <xf numFmtId="4" fontId="31" fillId="20" borderId="1">
      <alignment horizontal="right" vertical="top" shrinkToFit="1"/>
      <protection/>
    </xf>
    <xf numFmtId="4" fontId="32" fillId="20" borderId="1">
      <alignment horizontal="right" vertical="top" shrinkToFit="1"/>
      <protection/>
    </xf>
    <xf numFmtId="4" fontId="32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9" borderId="3" applyNumberFormat="0" applyAlignment="0" applyProtection="0"/>
    <xf numFmtId="0" fontId="35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2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9" fontId="3" fillId="0" borderId="12" xfId="70" applyFont="1" applyBorder="1" applyAlignment="1">
      <alignment vertical="top"/>
    </xf>
    <xf numFmtId="9" fontId="8" fillId="0" borderId="12" xfId="70" applyFont="1" applyBorder="1" applyAlignment="1">
      <alignment vertical="top"/>
    </xf>
    <xf numFmtId="9" fontId="3" fillId="0" borderId="13" xfId="70" applyFont="1" applyBorder="1" applyAlignment="1">
      <alignment vertical="top"/>
    </xf>
    <xf numFmtId="9" fontId="8" fillId="0" borderId="14" xfId="70" applyFont="1" applyBorder="1" applyAlignment="1">
      <alignment vertical="top"/>
    </xf>
    <xf numFmtId="49" fontId="31" fillId="35" borderId="1" xfId="33" applyNumberFormat="1" applyFill="1" applyProtection="1">
      <alignment horizontal="left" vertical="top" wrapText="1"/>
      <protection/>
    </xf>
    <xf numFmtId="49" fontId="31" fillId="35" borderId="1" xfId="37" applyNumberFormat="1" applyFill="1" applyProtection="1">
      <alignment horizontal="center" vertical="top" wrapText="1"/>
      <protection/>
    </xf>
    <xf numFmtId="4" fontId="31" fillId="35" borderId="1" xfId="40" applyNumberFormat="1" applyFill="1" applyProtection="1">
      <alignment horizontal="right" vertical="top" shrinkToFit="1"/>
      <protection/>
    </xf>
    <xf numFmtId="49" fontId="32" fillId="35" borderId="1" xfId="34" applyNumberFormat="1" applyFill="1" applyProtection="1">
      <alignment horizontal="left" vertical="top" wrapText="1"/>
      <protection/>
    </xf>
    <xf numFmtId="49" fontId="32" fillId="35" borderId="1" xfId="38" applyNumberFormat="1" applyFill="1" applyProtection="1">
      <alignment horizontal="center" vertical="top" wrapText="1"/>
      <protection/>
    </xf>
    <xf numFmtId="4" fontId="32" fillId="35" borderId="1" xfId="43" applyNumberFormat="1" applyFill="1" applyProtection="1">
      <alignment horizontal="right" vertical="top" shrinkToFit="1"/>
      <protection/>
    </xf>
    <xf numFmtId="49" fontId="32" fillId="35" borderId="15" xfId="34" applyNumberFormat="1" applyFill="1" applyBorder="1" applyProtection="1">
      <alignment horizontal="left" vertical="top" wrapText="1"/>
      <protection/>
    </xf>
    <xf numFmtId="49" fontId="32" fillId="35" borderId="15" xfId="38" applyNumberFormat="1" applyFill="1" applyBorder="1" applyProtection="1">
      <alignment horizontal="center" vertical="top" wrapText="1"/>
      <protection/>
    </xf>
    <xf numFmtId="4" fontId="32" fillId="35" borderId="15" xfId="43" applyNumberFormat="1" applyFill="1" applyBorder="1" applyProtection="1">
      <alignment horizontal="right" vertical="top" shrinkToFit="1"/>
      <protection/>
    </xf>
    <xf numFmtId="0" fontId="31" fillId="35" borderId="16" xfId="35" applyNumberFormat="1" applyFill="1" applyBorder="1" applyProtection="1">
      <alignment horizontal="left"/>
      <protection/>
    </xf>
    <xf numFmtId="0" fontId="31" fillId="35" borderId="11" xfId="35" applyNumberFormat="1" applyFill="1" applyBorder="1" applyProtection="1">
      <alignment horizontal="left"/>
      <protection/>
    </xf>
    <xf numFmtId="4" fontId="31" fillId="35" borderId="11" xfId="45" applyNumberFormat="1" applyFill="1" applyBorder="1" applyProtection="1">
      <alignment horizontal="right" vertical="top" shrinkToFit="1"/>
      <protection/>
    </xf>
    <xf numFmtId="49" fontId="31" fillId="35" borderId="17" xfId="33" applyNumberFormat="1" applyFill="1" applyBorder="1" applyProtection="1">
      <alignment horizontal="left" vertical="top" wrapText="1"/>
      <protection/>
    </xf>
    <xf numFmtId="49" fontId="31" fillId="35" borderId="17" xfId="37" applyNumberFormat="1" applyFill="1" applyBorder="1" applyProtection="1">
      <alignment horizontal="center" vertical="top" wrapText="1"/>
      <protection/>
    </xf>
    <xf numFmtId="4" fontId="31" fillId="35" borderId="17" xfId="40" applyNumberFormat="1" applyFill="1" applyBorder="1" applyProtection="1">
      <alignment horizontal="right" vertical="top" shrinkToFit="1"/>
      <protection/>
    </xf>
    <xf numFmtId="9" fontId="8" fillId="0" borderId="18" xfId="70" applyFont="1" applyBorder="1" applyAlignment="1">
      <alignment vertical="top"/>
    </xf>
    <xf numFmtId="0" fontId="3" fillId="0" borderId="16" xfId="0" applyNumberFormat="1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49" fontId="31" fillId="0" borderId="1" xfId="33" applyNumberFormat="1" applyFont="1" applyProtection="1">
      <alignment horizontal="left" vertical="top" wrapText="1"/>
      <protection/>
    </xf>
    <xf numFmtId="49" fontId="31" fillId="0" borderId="1" xfId="39" applyNumberFormat="1" applyFont="1" applyProtection="1">
      <alignment horizontal="center" vertical="top" wrapText="1"/>
      <protection/>
    </xf>
    <xf numFmtId="4" fontId="32" fillId="35" borderId="1" xfId="43" applyNumberFormat="1" applyFont="1" applyFill="1" applyProtection="1">
      <alignment horizontal="right" vertical="top" shrinkToFit="1"/>
      <protection/>
    </xf>
    <xf numFmtId="49" fontId="32" fillId="0" borderId="1" xfId="36" applyNumberFormat="1" applyFont="1" applyProtection="1">
      <alignment horizontal="left" vertical="top" wrapText="1"/>
      <protection/>
    </xf>
    <xf numFmtId="49" fontId="32" fillId="0" borderId="1" xfId="41" applyNumberFormat="1" applyFont="1" applyProtection="1">
      <alignment horizontal="center" vertical="top" wrapText="1"/>
      <protection/>
    </xf>
    <xf numFmtId="4" fontId="31" fillId="35" borderId="1" xfId="43" applyNumberFormat="1" applyFont="1" applyFill="1" applyProtection="1">
      <alignment horizontal="right" vertical="top" shrinkToFit="1"/>
      <protection/>
    </xf>
    <xf numFmtId="0" fontId="28" fillId="0" borderId="0" xfId="0" applyNumberFormat="1" applyFont="1" applyBorder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xl25 2" xfId="34"/>
    <cellStyle name="xl26" xfId="35"/>
    <cellStyle name="xl26 6" xfId="36"/>
    <cellStyle name="xl28" xfId="37"/>
    <cellStyle name="xl29" xfId="38"/>
    <cellStyle name="xl29 6" xfId="39"/>
    <cellStyle name="xl30" xfId="40"/>
    <cellStyle name="xl30 6" xfId="41"/>
    <cellStyle name="xl31" xfId="42"/>
    <cellStyle name="xl31 4" xfId="43"/>
    <cellStyle name="xl32" xfId="44"/>
    <cellStyle name="xl32 4" xfId="45"/>
    <cellStyle name="xl33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E53" sqref="E53"/>
    </sheetView>
  </sheetViews>
  <sheetFormatPr defaultColWidth="9.00390625" defaultRowHeight="12.75" outlineLevelRow="1"/>
  <cols>
    <col min="1" max="1" width="30.625" style="8" customWidth="1"/>
    <col min="2" max="2" width="7.125" style="4" customWidth="1"/>
    <col min="3" max="3" width="14.625" style="6" customWidth="1"/>
    <col min="4" max="4" width="15.75390625" style="1" customWidth="1"/>
    <col min="5" max="5" width="14.625" style="1" customWidth="1"/>
    <col min="6" max="6" width="8.25390625" style="8" customWidth="1"/>
    <col min="7" max="16384" width="9.125" style="1" customWidth="1"/>
  </cols>
  <sheetData>
    <row r="1" spans="4:6" ht="12.75">
      <c r="D1" s="4"/>
      <c r="E1" s="4"/>
      <c r="F1" s="3" t="s">
        <v>89</v>
      </c>
    </row>
    <row r="2" spans="4:6" ht="12.75">
      <c r="D2" s="4"/>
      <c r="E2" s="4"/>
      <c r="F2" s="3" t="s">
        <v>98</v>
      </c>
    </row>
    <row r="3" spans="4:6" ht="12.75">
      <c r="D3" s="4"/>
      <c r="E3" s="4"/>
      <c r="F3" s="3" t="s">
        <v>101</v>
      </c>
    </row>
    <row r="4" spans="1:6" ht="12.75">
      <c r="A4" s="9"/>
      <c r="B4" s="3"/>
      <c r="D4" s="4"/>
      <c r="E4" s="4"/>
      <c r="F4" s="4"/>
    </row>
    <row r="5" spans="1:6" ht="65.25" customHeight="1">
      <c r="A5" s="37" t="s">
        <v>100</v>
      </c>
      <c r="B5" s="37"/>
      <c r="C5" s="37"/>
      <c r="D5" s="37"/>
      <c r="E5" s="37"/>
      <c r="F5" s="37"/>
    </row>
    <row r="6" spans="1:6" s="2" customFormat="1" ht="13.5" thickBot="1">
      <c r="A6" s="38"/>
      <c r="B6" s="38"/>
      <c r="C6" s="38"/>
      <c r="D6" s="10"/>
      <c r="E6" s="11" t="s">
        <v>28</v>
      </c>
      <c r="F6" s="10"/>
    </row>
    <row r="7" spans="1:6" s="7" customFormat="1" ht="105" customHeight="1" thickBot="1">
      <c r="A7" s="33" t="s">
        <v>0</v>
      </c>
      <c r="B7" s="5" t="s">
        <v>1</v>
      </c>
      <c r="C7" s="34" t="s">
        <v>99</v>
      </c>
      <c r="D7" s="12" t="s">
        <v>90</v>
      </c>
      <c r="E7" s="35" t="s">
        <v>91</v>
      </c>
      <c r="F7" s="36" t="s">
        <v>92</v>
      </c>
    </row>
    <row r="8" spans="1:6" ht="25.5">
      <c r="A8" s="29" t="s">
        <v>2</v>
      </c>
      <c r="B8" s="30" t="s">
        <v>3</v>
      </c>
      <c r="C8" s="31">
        <f>SUM(C9:C13)</f>
        <v>97808538.27</v>
      </c>
      <c r="D8" s="31">
        <f>SUM(D9:D13)</f>
        <v>100149085.27000001</v>
      </c>
      <c r="E8" s="31">
        <f>SUM(E9:E13)</f>
        <v>98846037.41999999</v>
      </c>
      <c r="F8" s="32">
        <f>E8/D8</f>
        <v>0.9869889191050819</v>
      </c>
    </row>
    <row r="9" spans="1:6" ht="76.5">
      <c r="A9" s="20" t="s">
        <v>37</v>
      </c>
      <c r="B9" s="21" t="s">
        <v>4</v>
      </c>
      <c r="C9" s="22">
        <v>77017033.12</v>
      </c>
      <c r="D9" s="22">
        <v>79255693.12</v>
      </c>
      <c r="E9" s="22">
        <v>78766072.61</v>
      </c>
      <c r="F9" s="13">
        <f aca="true" t="shared" si="0" ref="F9:F55">E9/D9</f>
        <v>0.993822267010413</v>
      </c>
    </row>
    <row r="10" spans="1:6" ht="12.75">
      <c r="A10" s="20" t="s">
        <v>38</v>
      </c>
      <c r="B10" s="21" t="s">
        <v>36</v>
      </c>
      <c r="C10" s="22">
        <v>36945</v>
      </c>
      <c r="D10" s="22">
        <v>36945</v>
      </c>
      <c r="E10" s="22">
        <v>36945</v>
      </c>
      <c r="F10" s="13">
        <f t="shared" si="0"/>
        <v>1</v>
      </c>
    </row>
    <row r="11" spans="1:6" ht="63.75">
      <c r="A11" s="20" t="s">
        <v>39</v>
      </c>
      <c r="B11" s="21" t="s">
        <v>34</v>
      </c>
      <c r="C11" s="22">
        <v>8601800</v>
      </c>
      <c r="D11" s="22">
        <v>8875000</v>
      </c>
      <c r="E11" s="22">
        <v>8828051.35</v>
      </c>
      <c r="F11" s="13">
        <f t="shared" si="0"/>
        <v>0.9947100112676056</v>
      </c>
    </row>
    <row r="12" spans="1:6" ht="12.75">
      <c r="A12" s="20" t="s">
        <v>40</v>
      </c>
      <c r="B12" s="21" t="s">
        <v>5</v>
      </c>
      <c r="C12" s="22">
        <v>614908.85</v>
      </c>
      <c r="D12" s="22">
        <v>413853.53</v>
      </c>
      <c r="E12" s="22"/>
      <c r="F12" s="13">
        <f t="shared" si="0"/>
        <v>0</v>
      </c>
    </row>
    <row r="13" spans="1:6" ht="25.5">
      <c r="A13" s="20" t="s">
        <v>41</v>
      </c>
      <c r="B13" s="21" t="s">
        <v>29</v>
      </c>
      <c r="C13" s="22">
        <v>11537851.3</v>
      </c>
      <c r="D13" s="22">
        <v>11567593.62</v>
      </c>
      <c r="E13" s="22">
        <v>11214968.46</v>
      </c>
      <c r="F13" s="13">
        <f t="shared" si="0"/>
        <v>0.9695161179080218</v>
      </c>
    </row>
    <row r="14" spans="1:6" ht="51">
      <c r="A14" s="17" t="s">
        <v>6</v>
      </c>
      <c r="B14" s="18" t="s">
        <v>7</v>
      </c>
      <c r="C14" s="19">
        <f>SUM(C15:C17)</f>
        <v>8981161.030000001</v>
      </c>
      <c r="D14" s="19">
        <f>SUM(D15:D17)</f>
        <v>9156161.030000001</v>
      </c>
      <c r="E14" s="19">
        <f>SUM(E15:E17)</f>
        <v>9102316.76</v>
      </c>
      <c r="F14" s="14">
        <f t="shared" si="0"/>
        <v>0.9941193399915552</v>
      </c>
    </row>
    <row r="15" spans="1:6" ht="12.75">
      <c r="A15" s="20" t="s">
        <v>42</v>
      </c>
      <c r="B15" s="21" t="s">
        <v>43</v>
      </c>
      <c r="C15" s="22">
        <v>1921308</v>
      </c>
      <c r="D15" s="22">
        <v>2070308</v>
      </c>
      <c r="E15" s="22">
        <v>2069959.95</v>
      </c>
      <c r="F15" s="13">
        <f t="shared" si="0"/>
        <v>0.9998318849176064</v>
      </c>
    </row>
    <row r="16" spans="1:6" ht="12.75">
      <c r="A16" s="20" t="s">
        <v>93</v>
      </c>
      <c r="B16" s="21" t="s">
        <v>8</v>
      </c>
      <c r="C16" s="22">
        <v>150000</v>
      </c>
      <c r="D16" s="22">
        <v>150000</v>
      </c>
      <c r="E16" s="22">
        <v>150000</v>
      </c>
      <c r="F16" s="13">
        <f t="shared" si="0"/>
        <v>1</v>
      </c>
    </row>
    <row r="17" spans="1:6" ht="51">
      <c r="A17" s="20" t="s">
        <v>94</v>
      </c>
      <c r="B17" s="21" t="s">
        <v>95</v>
      </c>
      <c r="C17" s="22">
        <v>6909853.03</v>
      </c>
      <c r="D17" s="22">
        <v>6935853.03</v>
      </c>
      <c r="E17" s="22">
        <v>6882356.81</v>
      </c>
      <c r="F17" s="13">
        <f t="shared" si="0"/>
        <v>0.9922870020791082</v>
      </c>
    </row>
    <row r="18" spans="1:6" ht="12.75">
      <c r="A18" s="17" t="s">
        <v>9</v>
      </c>
      <c r="B18" s="18" t="s">
        <v>10</v>
      </c>
      <c r="C18" s="19">
        <f>SUM(C19:C23)</f>
        <v>79358763.41</v>
      </c>
      <c r="D18" s="19">
        <f>SUM(D19:D23)</f>
        <v>78821764.58</v>
      </c>
      <c r="E18" s="19">
        <f>SUM(E19:E23)</f>
        <v>76995154.8</v>
      </c>
      <c r="F18" s="14">
        <f t="shared" si="0"/>
        <v>0.9768260734870242</v>
      </c>
    </row>
    <row r="19" spans="1:6" ht="12.75">
      <c r="A19" s="20" t="s">
        <v>44</v>
      </c>
      <c r="B19" s="21" t="s">
        <v>11</v>
      </c>
      <c r="C19" s="22">
        <v>1671620</v>
      </c>
      <c r="D19" s="22">
        <v>1419739</v>
      </c>
      <c r="E19" s="22">
        <v>1285062.96</v>
      </c>
      <c r="F19" s="13">
        <f t="shared" si="0"/>
        <v>0.9051402828266322</v>
      </c>
    </row>
    <row r="20" spans="1:6" ht="12.75">
      <c r="A20" s="20" t="s">
        <v>45</v>
      </c>
      <c r="B20" s="21" t="s">
        <v>12</v>
      </c>
      <c r="C20" s="22">
        <v>1955000</v>
      </c>
      <c r="D20" s="22">
        <v>1853000</v>
      </c>
      <c r="E20" s="22">
        <v>1852116.59</v>
      </c>
      <c r="F20" s="13">
        <f t="shared" si="0"/>
        <v>0.999523254182407</v>
      </c>
    </row>
    <row r="21" spans="1:6" ht="12.75">
      <c r="A21" s="20" t="s">
        <v>46</v>
      </c>
      <c r="B21" s="21" t="s">
        <v>13</v>
      </c>
      <c r="C21" s="22">
        <v>9924690.87</v>
      </c>
      <c r="D21" s="22">
        <v>9924690.87</v>
      </c>
      <c r="E21" s="22">
        <v>9920746.87</v>
      </c>
      <c r="F21" s="13">
        <f t="shared" si="0"/>
        <v>0.999602607269923</v>
      </c>
    </row>
    <row r="22" spans="1:6" ht="25.5">
      <c r="A22" s="20" t="s">
        <v>47</v>
      </c>
      <c r="B22" s="21" t="s">
        <v>30</v>
      </c>
      <c r="C22" s="22">
        <v>62088069.04</v>
      </c>
      <c r="D22" s="22">
        <v>62088069.04</v>
      </c>
      <c r="E22" s="22">
        <v>60495272.41</v>
      </c>
      <c r="F22" s="13">
        <f t="shared" si="0"/>
        <v>0.9743461722255551</v>
      </c>
    </row>
    <row r="23" spans="1:6" ht="25.5">
      <c r="A23" s="20" t="s">
        <v>48</v>
      </c>
      <c r="B23" s="21" t="s">
        <v>27</v>
      </c>
      <c r="C23" s="22">
        <v>3719383.5</v>
      </c>
      <c r="D23" s="22">
        <v>3536265.67</v>
      </c>
      <c r="E23" s="22">
        <v>3441955.97</v>
      </c>
      <c r="F23" s="13">
        <f t="shared" si="0"/>
        <v>0.973330708492838</v>
      </c>
    </row>
    <row r="24" spans="1:6" ht="25.5">
      <c r="A24" s="17" t="s">
        <v>14</v>
      </c>
      <c r="B24" s="18" t="s">
        <v>15</v>
      </c>
      <c r="C24" s="19">
        <f>SUM(C25:C27)</f>
        <v>20789645.790000003</v>
      </c>
      <c r="D24" s="19">
        <f>SUM(D25:D27)</f>
        <v>22077472.71</v>
      </c>
      <c r="E24" s="19">
        <f>SUM(E25:E27)</f>
        <v>20299838.28</v>
      </c>
      <c r="F24" s="14">
        <f t="shared" si="0"/>
        <v>0.9194819781525618</v>
      </c>
    </row>
    <row r="25" spans="1:6" ht="12.75" hidden="1" outlineLevel="1">
      <c r="A25" s="20" t="s">
        <v>88</v>
      </c>
      <c r="B25" s="21" t="s">
        <v>87</v>
      </c>
      <c r="C25" s="22"/>
      <c r="D25" s="22"/>
      <c r="E25" s="22"/>
      <c r="F25" s="13"/>
    </row>
    <row r="26" spans="1:6" ht="12.75" collapsed="1">
      <c r="A26" s="20" t="s">
        <v>49</v>
      </c>
      <c r="B26" s="21" t="s">
        <v>16</v>
      </c>
      <c r="C26" s="22">
        <v>18756535.28</v>
      </c>
      <c r="D26" s="22">
        <v>20084362.2</v>
      </c>
      <c r="E26" s="22">
        <v>18306727.77</v>
      </c>
      <c r="F26" s="13">
        <f t="shared" si="0"/>
        <v>0.9114916165971155</v>
      </c>
    </row>
    <row r="27" spans="1:6" ht="12.75">
      <c r="A27" s="20" t="s">
        <v>50</v>
      </c>
      <c r="B27" s="21" t="s">
        <v>26</v>
      </c>
      <c r="C27" s="22">
        <v>2033110.51</v>
      </c>
      <c r="D27" s="22">
        <v>1993110.51</v>
      </c>
      <c r="E27" s="22">
        <v>1993110.51</v>
      </c>
      <c r="F27" s="13">
        <f t="shared" si="0"/>
        <v>1</v>
      </c>
    </row>
    <row r="28" spans="1:6" s="45" customFormat="1" ht="17.25" customHeight="1">
      <c r="A28" s="39" t="s">
        <v>102</v>
      </c>
      <c r="B28" s="40" t="s">
        <v>103</v>
      </c>
      <c r="C28" s="44">
        <f>C29</f>
        <v>0</v>
      </c>
      <c r="D28" s="44">
        <f>D29</f>
        <v>30000</v>
      </c>
      <c r="E28" s="44">
        <f>E29</f>
        <v>30000</v>
      </c>
      <c r="F28" s="14">
        <f t="shared" si="0"/>
        <v>1</v>
      </c>
    </row>
    <row r="29" spans="1:6" ht="32.25" customHeight="1">
      <c r="A29" s="42" t="s">
        <v>104</v>
      </c>
      <c r="B29" s="43" t="s">
        <v>105</v>
      </c>
      <c r="C29" s="41"/>
      <c r="D29" s="22">
        <v>30000</v>
      </c>
      <c r="E29" s="22">
        <v>30000</v>
      </c>
      <c r="F29" s="13">
        <f t="shared" si="0"/>
        <v>1</v>
      </c>
    </row>
    <row r="30" spans="1:6" ht="12.75">
      <c r="A30" s="17" t="s">
        <v>17</v>
      </c>
      <c r="B30" s="18" t="s">
        <v>18</v>
      </c>
      <c r="C30" s="19">
        <f>SUM(C31:C35)</f>
        <v>641299111.8399999</v>
      </c>
      <c r="D30" s="19">
        <f>SUM(D31:D35)</f>
        <v>643756398.84</v>
      </c>
      <c r="E30" s="19">
        <f>SUM(E31:E35)</f>
        <v>636934495.47</v>
      </c>
      <c r="F30" s="14">
        <f t="shared" si="0"/>
        <v>0.9894029738853197</v>
      </c>
    </row>
    <row r="31" spans="1:6" ht="12.75">
      <c r="A31" s="20" t="s">
        <v>51</v>
      </c>
      <c r="B31" s="21" t="s">
        <v>19</v>
      </c>
      <c r="C31" s="22">
        <v>160125186.47</v>
      </c>
      <c r="D31" s="22">
        <v>160699644.4</v>
      </c>
      <c r="E31" s="22">
        <v>160517342.68</v>
      </c>
      <c r="F31" s="13">
        <f t="shared" si="0"/>
        <v>0.9988655748388202</v>
      </c>
    </row>
    <row r="32" spans="1:6" ht="12.75">
      <c r="A32" s="20" t="s">
        <v>52</v>
      </c>
      <c r="B32" s="21" t="s">
        <v>20</v>
      </c>
      <c r="C32" s="22">
        <v>394940098.56</v>
      </c>
      <c r="D32" s="22">
        <v>396834347.93</v>
      </c>
      <c r="E32" s="22">
        <v>392325722.44</v>
      </c>
      <c r="F32" s="13">
        <f t="shared" si="0"/>
        <v>0.9886385200436447</v>
      </c>
    </row>
    <row r="33" spans="1:6" ht="15.75" customHeight="1">
      <c r="A33" s="20" t="s">
        <v>85</v>
      </c>
      <c r="B33" s="21" t="s">
        <v>86</v>
      </c>
      <c r="C33" s="22">
        <v>63654526.01</v>
      </c>
      <c r="D33" s="22">
        <v>62252924.97</v>
      </c>
      <c r="E33" s="22">
        <v>60203610.53</v>
      </c>
      <c r="F33" s="13">
        <f t="shared" si="0"/>
        <v>0.9670808328927906</v>
      </c>
    </row>
    <row r="34" spans="1:6" ht="12.75">
      <c r="A34" s="20" t="s">
        <v>96</v>
      </c>
      <c r="B34" s="21" t="s">
        <v>21</v>
      </c>
      <c r="C34" s="22">
        <v>3825611.5</v>
      </c>
      <c r="D34" s="22">
        <v>3885461.5</v>
      </c>
      <c r="E34" s="22">
        <v>3885356.5</v>
      </c>
      <c r="F34" s="13">
        <f t="shared" si="0"/>
        <v>0.9999729761831381</v>
      </c>
    </row>
    <row r="35" spans="1:6" ht="25.5">
      <c r="A35" s="20" t="s">
        <v>53</v>
      </c>
      <c r="B35" s="21" t="s">
        <v>22</v>
      </c>
      <c r="C35" s="22">
        <v>18753689.3</v>
      </c>
      <c r="D35" s="22">
        <v>20084020.04</v>
      </c>
      <c r="E35" s="22">
        <v>20002463.32</v>
      </c>
      <c r="F35" s="13">
        <f t="shared" si="0"/>
        <v>0.9959392233309085</v>
      </c>
    </row>
    <row r="36" spans="1:6" ht="15.75" customHeight="1">
      <c r="A36" s="17" t="s">
        <v>54</v>
      </c>
      <c r="B36" s="18" t="s">
        <v>23</v>
      </c>
      <c r="C36" s="19">
        <f>SUM(C37:C38)</f>
        <v>63733085</v>
      </c>
      <c r="D36" s="19">
        <f>SUM(D37:D38)</f>
        <v>63718085</v>
      </c>
      <c r="E36" s="19">
        <f>SUM(E37:E38)</f>
        <v>60316014.24</v>
      </c>
      <c r="F36" s="14">
        <f t="shared" si="0"/>
        <v>0.9466074543828491</v>
      </c>
    </row>
    <row r="37" spans="1:6" ht="12.75">
      <c r="A37" s="20" t="s">
        <v>55</v>
      </c>
      <c r="B37" s="21" t="s">
        <v>24</v>
      </c>
      <c r="C37" s="22">
        <v>58860585</v>
      </c>
      <c r="D37" s="22">
        <v>58788085</v>
      </c>
      <c r="E37" s="22">
        <v>55449788.25</v>
      </c>
      <c r="F37" s="13">
        <f t="shared" si="0"/>
        <v>0.9432147390070624</v>
      </c>
    </row>
    <row r="38" spans="1:6" ht="25.5">
      <c r="A38" s="20" t="s">
        <v>56</v>
      </c>
      <c r="B38" s="21" t="s">
        <v>35</v>
      </c>
      <c r="C38" s="22">
        <v>4872500</v>
      </c>
      <c r="D38" s="22">
        <v>4930000</v>
      </c>
      <c r="E38" s="22">
        <v>4866225.99</v>
      </c>
      <c r="F38" s="13">
        <f t="shared" si="0"/>
        <v>0.9870640953346856</v>
      </c>
    </row>
    <row r="39" spans="1:6" ht="12.75">
      <c r="A39" s="17" t="s">
        <v>25</v>
      </c>
      <c r="B39" s="18" t="s">
        <v>57</v>
      </c>
      <c r="C39" s="19">
        <f>SUM(C40:C44)</f>
        <v>340010019.62</v>
      </c>
      <c r="D39" s="19">
        <f>SUM(D40:D44)</f>
        <v>343332931.62</v>
      </c>
      <c r="E39" s="19">
        <f>SUM(E40:E44)</f>
        <v>340874944.47</v>
      </c>
      <c r="F39" s="14">
        <f t="shared" si="0"/>
        <v>0.9928408057496784</v>
      </c>
    </row>
    <row r="40" spans="1:6" ht="12.75">
      <c r="A40" s="20" t="s">
        <v>58</v>
      </c>
      <c r="B40" s="21" t="s">
        <v>59</v>
      </c>
      <c r="C40" s="22">
        <v>2000000</v>
      </c>
      <c r="D40" s="22">
        <v>2059000</v>
      </c>
      <c r="E40" s="22">
        <v>2058269.28</v>
      </c>
      <c r="F40" s="13">
        <f t="shared" si="0"/>
        <v>0.9996451092763478</v>
      </c>
    </row>
    <row r="41" spans="1:6" ht="25.5">
      <c r="A41" s="20" t="s">
        <v>83</v>
      </c>
      <c r="B41" s="21" t="s">
        <v>82</v>
      </c>
      <c r="C41" s="22">
        <v>28112716</v>
      </c>
      <c r="D41" s="22">
        <v>28112716</v>
      </c>
      <c r="E41" s="22">
        <v>28112716</v>
      </c>
      <c r="F41" s="13">
        <f t="shared" si="0"/>
        <v>1</v>
      </c>
    </row>
    <row r="42" spans="1:6" ht="15.75" customHeight="1">
      <c r="A42" s="20" t="s">
        <v>60</v>
      </c>
      <c r="B42" s="21" t="s">
        <v>61</v>
      </c>
      <c r="C42" s="22">
        <v>92609834</v>
      </c>
      <c r="D42" s="22">
        <v>91347754</v>
      </c>
      <c r="E42" s="22">
        <v>89799940.76</v>
      </c>
      <c r="F42" s="13">
        <f t="shared" si="0"/>
        <v>0.9830558150340512</v>
      </c>
    </row>
    <row r="43" spans="1:6" ht="12.75">
      <c r="A43" s="20" t="s">
        <v>62</v>
      </c>
      <c r="B43" s="21" t="s">
        <v>63</v>
      </c>
      <c r="C43" s="22">
        <v>192499484.62</v>
      </c>
      <c r="D43" s="22">
        <v>196986476.62</v>
      </c>
      <c r="E43" s="22">
        <v>196512581.32</v>
      </c>
      <c r="F43" s="13">
        <f t="shared" si="0"/>
        <v>0.9975942749566805</v>
      </c>
    </row>
    <row r="44" spans="1:6" ht="25.5">
      <c r="A44" s="20" t="s">
        <v>64</v>
      </c>
      <c r="B44" s="21" t="s">
        <v>65</v>
      </c>
      <c r="C44" s="22">
        <v>24787985</v>
      </c>
      <c r="D44" s="22">
        <v>24826985</v>
      </c>
      <c r="E44" s="22">
        <v>24391437.11</v>
      </c>
      <c r="F44" s="13">
        <f t="shared" si="0"/>
        <v>0.9824566740584891</v>
      </c>
    </row>
    <row r="45" spans="1:6" ht="25.5">
      <c r="A45" s="17" t="s">
        <v>31</v>
      </c>
      <c r="B45" s="18" t="s">
        <v>66</v>
      </c>
      <c r="C45" s="19">
        <f>C46</f>
        <v>61893033.01</v>
      </c>
      <c r="D45" s="19">
        <f>D46</f>
        <v>56064033.01</v>
      </c>
      <c r="E45" s="19">
        <f>E46</f>
        <v>56028781.55</v>
      </c>
      <c r="F45" s="14">
        <f t="shared" si="0"/>
        <v>0.9993712286093704</v>
      </c>
    </row>
    <row r="46" spans="1:6" ht="12.75">
      <c r="A46" s="20" t="s">
        <v>67</v>
      </c>
      <c r="B46" s="21" t="s">
        <v>68</v>
      </c>
      <c r="C46" s="22">
        <v>61893033.01</v>
      </c>
      <c r="D46" s="22">
        <v>56064033.01</v>
      </c>
      <c r="E46" s="22">
        <v>56028781.55</v>
      </c>
      <c r="F46" s="13">
        <f t="shared" si="0"/>
        <v>0.9993712286093704</v>
      </c>
    </row>
    <row r="47" spans="1:6" ht="25.5">
      <c r="A47" s="17" t="s">
        <v>32</v>
      </c>
      <c r="B47" s="18" t="s">
        <v>69</v>
      </c>
      <c r="C47" s="19">
        <f>SUM(C48:C49)</f>
        <v>10228865</v>
      </c>
      <c r="D47" s="19">
        <f>SUM(D48:D49)</f>
        <v>10528000</v>
      </c>
      <c r="E47" s="19">
        <f>SUM(E48:E49)</f>
        <v>10130479.64</v>
      </c>
      <c r="F47" s="14">
        <f t="shared" si="0"/>
        <v>0.9622416071428572</v>
      </c>
    </row>
    <row r="48" spans="1:6" ht="12.75">
      <c r="A48" s="20" t="s">
        <v>70</v>
      </c>
      <c r="B48" s="21" t="s">
        <v>71</v>
      </c>
      <c r="C48" s="22">
        <v>4500000</v>
      </c>
      <c r="D48" s="22">
        <v>4800000</v>
      </c>
      <c r="E48" s="22">
        <v>4800000</v>
      </c>
      <c r="F48" s="13">
        <f t="shared" si="0"/>
        <v>1</v>
      </c>
    </row>
    <row r="49" spans="1:6" ht="25.5">
      <c r="A49" s="20" t="s">
        <v>72</v>
      </c>
      <c r="B49" s="21" t="s">
        <v>73</v>
      </c>
      <c r="C49" s="22">
        <v>5728865</v>
      </c>
      <c r="D49" s="22">
        <v>5728000</v>
      </c>
      <c r="E49" s="22">
        <v>5330479.64</v>
      </c>
      <c r="F49" s="13">
        <f t="shared" si="0"/>
        <v>0.9306004958100558</v>
      </c>
    </row>
    <row r="50" spans="1:6" ht="38.25">
      <c r="A50" s="17" t="s">
        <v>33</v>
      </c>
      <c r="B50" s="18" t="s">
        <v>74</v>
      </c>
      <c r="C50" s="19">
        <f>C51</f>
        <v>0</v>
      </c>
      <c r="D50" s="19">
        <f>D51</f>
        <v>0</v>
      </c>
      <c r="E50" s="19">
        <f>E51</f>
        <v>0</v>
      </c>
      <c r="F50" s="13"/>
    </row>
    <row r="51" spans="1:6" ht="38.25">
      <c r="A51" s="20" t="s">
        <v>75</v>
      </c>
      <c r="B51" s="21" t="s">
        <v>76</v>
      </c>
      <c r="C51" s="22"/>
      <c r="D51" s="22"/>
      <c r="E51" s="22"/>
      <c r="F51" s="13"/>
    </row>
    <row r="52" spans="1:6" ht="63.75">
      <c r="A52" s="17" t="s">
        <v>97</v>
      </c>
      <c r="B52" s="18" t="s">
        <v>77</v>
      </c>
      <c r="C52" s="19">
        <f>SUM(C53:C54)</f>
        <v>51319949</v>
      </c>
      <c r="D52" s="19">
        <f>SUM(D53:D54)</f>
        <v>52095578</v>
      </c>
      <c r="E52" s="19">
        <f>SUM(E53:E54)</f>
        <v>52095578</v>
      </c>
      <c r="F52" s="14">
        <f t="shared" si="0"/>
        <v>1</v>
      </c>
    </row>
    <row r="53" spans="1:6" ht="51">
      <c r="A53" s="20" t="s">
        <v>78</v>
      </c>
      <c r="B53" s="21" t="s">
        <v>79</v>
      </c>
      <c r="C53" s="22">
        <v>51029789</v>
      </c>
      <c r="D53" s="22">
        <v>51805418</v>
      </c>
      <c r="E53" s="22">
        <v>51805418</v>
      </c>
      <c r="F53" s="13">
        <f t="shared" si="0"/>
        <v>1</v>
      </c>
    </row>
    <row r="54" spans="1:6" ht="26.25" thickBot="1">
      <c r="A54" s="23" t="s">
        <v>80</v>
      </c>
      <c r="B54" s="24" t="s">
        <v>81</v>
      </c>
      <c r="C54" s="25">
        <v>290160</v>
      </c>
      <c r="D54" s="25">
        <v>290160</v>
      </c>
      <c r="E54" s="25">
        <v>290160</v>
      </c>
      <c r="F54" s="15">
        <f t="shared" si="0"/>
        <v>1</v>
      </c>
    </row>
    <row r="55" spans="1:6" ht="13.5" thickBot="1">
      <c r="A55" s="26" t="s">
        <v>84</v>
      </c>
      <c r="B55" s="27"/>
      <c r="C55" s="28">
        <f>C8+C14+C18+C24+C30+C36+C39+C45+C47+C50+C52+C28</f>
        <v>1375422171.97</v>
      </c>
      <c r="D55" s="28">
        <f>D8+D14+D18+D24+D30+D36+D39+D45+D47+D50+D52+D28</f>
        <v>1379729510.0600002</v>
      </c>
      <c r="E55" s="28">
        <f>E8+E14+E18+E24+E30+E36+E39+E45+E47+E50+E52+E28</f>
        <v>1361653640.63</v>
      </c>
      <c r="F55" s="16">
        <f t="shared" si="0"/>
        <v>0.9868989759962342</v>
      </c>
    </row>
  </sheetData>
  <sheetProtection/>
  <mergeCells count="2">
    <mergeCell ref="A5:F5"/>
    <mergeCell ref="A6:C6"/>
  </mergeCells>
  <printOptions/>
  <pageMargins left="0.7874015748031497" right="0.7874015748031497" top="0.3937007874015748" bottom="0.3937007874015748" header="0.5118110236220472" footer="0.5118110236220472"/>
  <pageSetup fitToHeight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2023-02-20T08:25:54Z</cp:lastPrinted>
  <dcterms:created xsi:type="dcterms:W3CDTF">2008-04-08T05:54:55Z</dcterms:created>
  <dcterms:modified xsi:type="dcterms:W3CDTF">2023-02-20T08:25:58Z</dcterms:modified>
  <cp:category/>
  <cp:version/>
  <cp:contentType/>
  <cp:contentStatus/>
</cp:coreProperties>
</file>