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2024" sheetId="1" r:id="rId1"/>
  </sheets>
  <definedNames>
    <definedName name="_xlnm.Print_Titles" localSheetId="0">'2024'!$12:$13</definedName>
  </definedNames>
  <calcPr calcId="124519"/>
</workbook>
</file>

<file path=xl/calcChain.xml><?xml version="1.0" encoding="utf-8"?>
<calcChain xmlns="http://schemas.openxmlformats.org/spreadsheetml/2006/main">
  <c r="D60" i="1"/>
  <c r="D14" s="1"/>
  <c r="D13" s="1"/>
  <c r="C60"/>
  <c r="C14" s="1"/>
  <c r="C13" s="1"/>
  <c r="D65"/>
  <c r="D62"/>
  <c r="D61"/>
  <c r="D64"/>
  <c r="D66"/>
  <c r="C66"/>
  <c r="D67"/>
  <c r="C67"/>
  <c r="D70"/>
  <c r="D68"/>
  <c r="D69"/>
  <c r="D30"/>
  <c r="C30"/>
  <c r="D51"/>
  <c r="C51"/>
  <c r="D50"/>
  <c r="D40"/>
  <c r="D49"/>
  <c r="D38" l="1"/>
  <c r="D39"/>
  <c r="D58"/>
  <c r="D33"/>
  <c r="D56"/>
  <c r="D37"/>
  <c r="D53"/>
  <c r="D42"/>
  <c r="D41"/>
  <c r="D59"/>
  <c r="D43"/>
  <c r="D48"/>
  <c r="D35"/>
  <c r="D36"/>
  <c r="D31"/>
  <c r="D54"/>
  <c r="D46"/>
  <c r="D55"/>
  <c r="D44"/>
  <c r="D45"/>
  <c r="D32"/>
  <c r="D47"/>
  <c r="D16"/>
  <c r="B67"/>
  <c r="B66" s="1"/>
  <c r="B60"/>
  <c r="B51"/>
  <c r="B30" s="1"/>
  <c r="C17"/>
  <c r="B17"/>
  <c r="D29" l="1"/>
  <c r="D28"/>
  <c r="D27"/>
  <c r="D26"/>
  <c r="D25"/>
  <c r="D24"/>
  <c r="D23"/>
  <c r="D22"/>
  <c r="D21"/>
  <c r="D19"/>
  <c r="D20"/>
  <c r="D18"/>
  <c r="D63" l="1"/>
  <c r="D57"/>
  <c r="B15"/>
  <c r="B14" s="1"/>
  <c r="B13" s="1"/>
  <c r="D17" l="1"/>
  <c r="D15"/>
  <c r="C15"/>
</calcChain>
</file>

<file path=xl/sharedStrings.xml><?xml version="1.0" encoding="utf-8"?>
<sst xmlns="http://schemas.openxmlformats.org/spreadsheetml/2006/main" count="70" uniqueCount="70">
  <si>
    <t xml:space="preserve">Субвенции бюджетам субъектов РФ и муниципальных образований </t>
  </si>
  <si>
    <t>Субсидии бюджетам субъектам РФ и муниципальных образований (межбюджетные субсидии)</t>
  </si>
  <si>
    <t>Наименование вида межбюджетного трансферта</t>
  </si>
  <si>
    <t>сумма</t>
  </si>
  <si>
    <t>в т.ч.</t>
  </si>
  <si>
    <t>Субвенции бюджетам муниципальных районов на выполнение передаваемых полномочий субъектов РФ</t>
  </si>
  <si>
    <t xml:space="preserve"> Субвенции бюджетам муниципальных районов на формирование и содержание областных архивных фондов</t>
  </si>
  <si>
    <t>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t>
  </si>
  <si>
    <t>в рублях</t>
  </si>
  <si>
    <t>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t>
  </si>
  <si>
    <t>Субвенции бюджетам муниципальных районов на получение общедоступного и бесплатного дошкольного,начального общего,основного общего,среднего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организациях,финансовое обеспечение получения дошкольного,начального общего,основного общего,среднего общего образования в частных общеобразовательных организациях,осуществляющих общеобразовательную деятельность по имеющим государственную аккредитацию основным общеобразовательным программам</t>
  </si>
  <si>
    <t>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организациях,финансовое обеспечение получения дошкольного образования в частных дошкольных образовательных организациях</t>
  </si>
  <si>
    <t>Субвенции бюджетам муниципальных районов на организацию исполнения полномочий по обеспечению предоставления гражданам мер социальной поддержки</t>
  </si>
  <si>
    <t>Субвенции бюджетам муниципальных районов на предоставление гражданам субсидии на оплату жилого помещения и коммунальных услуг</t>
  </si>
  <si>
    <t>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"Об образовании патронатных семей для граждан пожилого возраста и инвалидов в Калужской области"</t>
  </si>
  <si>
    <t>МЕЖБЮДЖЕТНЫЕ ТРАНСФЕРТЫ - ВСЕГО</t>
  </si>
  <si>
    <t>Межбюджетные трансферты из областного бюджета - всего</t>
  </si>
  <si>
    <t xml:space="preserve">Субвенции бюджетам муниципальных районов на осуществление гос. полномочий по организации социального обслуживания в Калужской области граждан в соответствии с Федеральным законорм "Об основах социального обслуживания граждан в Российской Федерации", законом Калужской области "О регулировании отдельных правоотношений в сфере предоставления соц.услуг в Калужской области" (кроме принятия решения о признании гражданина нуждающимся в социальном обслуживании,составления индивидуальной программы предоставления соц.услуг)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 их родителей или иных законных представителей, не исполняющих своих обязанностей по воспитанию,содержанию несовершеннолетних и (или) отрицательно влияющих на их поведение либо жестоко обращающихся с ними, в соответствии с Федеральным законом "Об основах системы профилактики безнадзорности и правонарушений несовершеннолетних" </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</si>
  <si>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</si>
  <si>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 решению Районной Думы</t>
  </si>
  <si>
    <t>Субсидии бюджетам муниципальных районов на реализацию мероприятий по обеспечению жильем молодых семей</t>
  </si>
  <si>
    <t xml:space="preserve">Субвенции бюджетам муниципальных районов на исполнение государственных полномочий на государственную регистрацию актов гражданского состояния </t>
  </si>
  <si>
    <t>Субвенции бюджета муниципальных районов на осуществление ежемесячных денежных выплат работникам муниципальных общеобразовательных учреждений, находящихся на территории Калужской облсти и реализующих программы начального общего, основного общего, среднего общего образования</t>
  </si>
  <si>
    <t>Субвенции бюджетам муниципальных районов на выплату компенсации родительской платы за присмотр и уход за детьми, посещающими образовательные организации, находящиеся на территории Калужской области и реализующие образовательную программу дошкольного бразования</t>
  </si>
  <si>
    <t>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</si>
  <si>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</si>
  <si>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</si>
  <si>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Межбюджетные трансферты из бюджетов сельских поселений </t>
  </si>
  <si>
    <t>Межбюджетные трансферты из бюджетов  поселений - всего</t>
  </si>
  <si>
    <t>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</si>
  <si>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Иные межбюджетные трансферты бюджетам субъектам РФ и муниципальных образований</t>
  </si>
  <si>
    <t>Межбюджетные трансферты,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t>
  </si>
  <si>
    <t xml:space="preserve">к решению  Районной Думы </t>
  </si>
  <si>
    <t>поправка</t>
  </si>
  <si>
    <t>утверждено с учетом поправки</t>
  </si>
  <si>
    <t>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областного бюджета)</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</si>
  <si>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</si>
  <si>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Дотации от других бюджетов бюджетной системы Российской Федерации</t>
  </si>
  <si>
    <t>Субсидия бюджетам муниципальных районов на государственную поддержку отрасли культуры (реализация мероприятий по модернизации библиотек в части комплектования книжных фондов библиотек муниципальных образований)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</si>
  <si>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</si>
  <si>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ежемесячных выплат на детей в возрасте от трех до семи лет включительно</t>
  </si>
  <si>
    <t>Субвенции бюджетам муниципальных районов на выполнение передаваемых полномочий субъектов РФ в части обеспечения социальных выплат, пособий, компенсации детям, семьям с детьми</t>
  </si>
  <si>
    <t>Субвенции бюджетам муниципальных районов на оплату жилищно-коммунальных услуг отдельным категориям граждан</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</si>
  <si>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</si>
  <si>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 находящимся в трудной жизненной ситуации</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</si>
  <si>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</si>
  <si>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Субсидии бюджетам муниципальных районов на реализацию федеральной целевой программы "Увековечение памяти погибших при защите Отечества на 2019-2024 годы"</t>
  </si>
  <si>
    <t>Прочие субсидии бюджетам муниципальных районов на организацию отдыха и оздоровление детей</t>
  </si>
  <si>
    <t>Прочие субсидии бюджетам муниципальных районов на реализацию мероприятий по присмотру и уходу за детьми</t>
  </si>
  <si>
    <t>Прочие субсидии бюджетам муниципальных районов на выполнение кадастровых работ по устранению реестровых ошибок, выявленных при внесении в сведения ЕГРН описаний границ населенных пунктов и территориальных зон</t>
  </si>
  <si>
    <t>Прочие субсидии бюджетам муниципальных районов на софинансирование мероприятий муниципальных программ развития малого и среднего предпринимательства</t>
  </si>
  <si>
    <t>Субвенции бюджетам муниципальных районов на осуществление государственного полномочия по осуществлению уведомительной регистрации территрриальных соглашений и коллективных договоров</t>
  </si>
  <si>
    <t>Иные межбюджетные трансферты бюджетам муниципальных районов на предоставление дополнительной меры социальной поддержки детям (в том числе усыновленным (удочеренным) военнослужащих, добровольцев, мобилизованных,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дополнительной мере социальной поддержки детей вреннослужащих и сотрудников некоторых федеральных государственных органов, принимающих участие в специальной военной операции, граждан, добровольно выполняющих задачи в ходе проведения специальной военной операции, граждан Российской Федерации, призванных на военную службу по мобилизации в Вооруженные Силы Российской Федерации"</t>
  </si>
  <si>
    <t>Иные межбюджетные трансферты бюджетам муниципальных районов на предоставление дополнительной меры социальной поддержки членам семей военнослужащих, мобилизованных, комаендированных лиц,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дополнительных мерах социальной поддержки членов семей военнослужащих, сотрудников некоторых федеральных государственных органов, принимающих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граждан Российской Федерации, призванных на военную службу по мобилизации в Вооруженные Силы Российской Федерации, а также лиц, направленных (командированных) для выполнения задач на территориях Донецкой Народной Республики, Луганской Народной Республики"</t>
  </si>
  <si>
    <t>Иные межбюджетные трансферты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</si>
  <si>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Прочие дотации бюджетам муниципальных районов на стимулирование руководителей исполнительно-распорядительных органов муниципальных образований области</t>
  </si>
  <si>
    <t>Приложение №1</t>
  </si>
  <si>
    <t>№ 245 от 21.12.2023</t>
  </si>
  <si>
    <t>Межбюджетные трансферты, предоставляемые из других бюджетов бюджетной системы Российской Федерации в бюджет муниципального района"Город Киров и Кировский район" в 2024 году</t>
  </si>
  <si>
    <t>Субсидии бюджетам муниципальных районов на развитие муниципальных учреждений дополнительного образования в сфере культуры</t>
  </si>
  <si>
    <t>Прочие субсидии бюджетам муниципальных районов на подготовку проектов  межевания земельных участков из земель сельскохозяйственного назначения и на проведение кадастровых работ в отношении земельных участков сельскохозяйственного назначения</t>
  </si>
  <si>
    <t>Прочие субсидии бюджетам муниципальных районов на мероприятия, направленные на энергосбережение и повышение энергоэффективности в Калужской области</t>
  </si>
  <si>
    <t>Прочие субсидии бюджетам муниципальных районов на строительство (пристрой к зданиям), реконструкцию, капитальный (текущий) ремонт и приобретение зданий (помещений) в общеобразовательных организациях</t>
  </si>
  <si>
    <t>Субвенции бюджетам муниципальных районов на выполнение передаваемых полномочий субъектов Российской Федерации в части мер социальной поддержки отдельным категориям граждан на возмещение расходов, связанных с установкой внутридомового газового оборудования</t>
  </si>
  <si>
    <t>Субвенции бюджетам муниципальных районов на выполнение передаваемых полномочий субъектов Российской Федерации в части мер социальной поддержки по улучшению жилищных условий многодетных семей в соответствии с пунктом 2 статьи 7.1. Закона Калужской области "О статусе многодетной семьи в Калужской области и мерах ее социальной поддержки"</t>
  </si>
  <si>
    <t>Субвенции бюджетам муниципальных районов на выполнение передаваемых полномочий субъектов РФ в части организации предоставления денежных выплат, пособий и компенсаций отдельным категориям граждан области в соответствии с региональным законодательством</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</si>
  <si>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 организация проведения официальных физкультурно-оздоровительных и спортивных мероприятий поселения</t>
  </si>
  <si>
    <t>Прочие межбюджетные трансферты, передаваемые бюджетам муниципальных районов на финансовое обеспечение расходных обязательств муниципальных образований Калужской области за счет иным образом зарезервированных в составе утвержденных бюджетных ассигнований областного бюджета</t>
  </si>
  <si>
    <t>Приложение  № 2</t>
  </si>
  <si>
    <t xml:space="preserve">   № 273 от _21.03.2024_____________</t>
  </si>
</sst>
</file>

<file path=xl/styles.xml><?xml version="1.0" encoding="utf-8"?>
<styleSheet xmlns="http://schemas.openxmlformats.org/spreadsheetml/2006/main">
  <fonts count="20">
    <font>
      <sz val="10"/>
      <name val="Arial Cyr"/>
      <charset val="204"/>
    </font>
    <font>
      <b/>
      <sz val="10"/>
      <color indexed="0"/>
      <name val="Arial"/>
      <family val="2"/>
      <charset val="204"/>
    </font>
    <font>
      <sz val="8"/>
      <color indexed="0"/>
      <name val="MS Sans Serif"/>
      <family val="2"/>
      <charset val="204"/>
    </font>
    <font>
      <b/>
      <sz val="10"/>
      <name val="Arial Cyr"/>
      <charset val="204"/>
    </font>
    <font>
      <sz val="10"/>
      <name val="Arial Cyr"/>
      <charset val="204"/>
    </font>
    <font>
      <sz val="6"/>
      <name val="Times New Roman"/>
      <family val="1"/>
      <charset val="204"/>
    </font>
    <font>
      <sz val="10"/>
      <name val="Times New Roman"/>
      <family val="1"/>
      <charset val="204"/>
    </font>
    <font>
      <sz val="8"/>
      <name val="Times New Roman"/>
      <family val="1"/>
      <charset val="204"/>
    </font>
    <font>
      <sz val="11"/>
      <color indexed="8"/>
      <name val="Times New Roman"/>
      <family val="1"/>
      <charset val="204"/>
    </font>
    <font>
      <sz val="11"/>
      <color indexed="0"/>
      <name val="Times New Roman"/>
      <family val="1"/>
      <charset val="204"/>
    </font>
    <font>
      <b/>
      <sz val="11"/>
      <name val="Arial Cyr"/>
      <charset val="204"/>
    </font>
    <font>
      <b/>
      <sz val="14"/>
      <name val="Times New Roman"/>
      <family val="1"/>
      <charset val="204"/>
    </font>
    <font>
      <b/>
      <sz val="10"/>
      <name val="Times New Roman"/>
      <family val="1"/>
      <charset val="204"/>
    </font>
    <font>
      <b/>
      <sz val="11"/>
      <name val="Times New Roman"/>
      <family val="1"/>
      <charset val="204"/>
    </font>
    <font>
      <b/>
      <sz val="12"/>
      <name val="Times New Roman"/>
      <family val="1"/>
      <charset val="204"/>
    </font>
    <font>
      <b/>
      <sz val="12"/>
      <color indexed="0"/>
      <name val="MS Sans Serif"/>
      <family val="2"/>
      <charset val="204"/>
    </font>
    <font>
      <b/>
      <sz val="12"/>
      <name val="Arial Cyr"/>
      <charset val="204"/>
    </font>
    <font>
      <sz val="11"/>
      <name val="Calibri"/>
      <family val="2"/>
    </font>
    <font>
      <sz val="10"/>
      <color rgb="FFFF0000"/>
      <name val="Times New Roman"/>
      <family val="1"/>
      <charset val="204"/>
    </font>
    <font>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 fillId="0" borderId="0" applyNumberFormat="0" applyFill="0" applyBorder="0" applyAlignment="0" applyProtection="0"/>
    <xf numFmtId="0" fontId="17" fillId="0" borderId="0"/>
  </cellStyleXfs>
  <cellXfs count="41">
    <xf numFmtId="0" fontId="0" fillId="0" borderId="0" xfId="0"/>
    <xf numFmtId="0" fontId="2" fillId="0" borderId="0" xfId="2" applyFont="1" applyBorder="1" applyAlignment="1" applyProtection="1">
      <alignment horizontal="center" vertical="center"/>
      <protection locked="0"/>
    </xf>
    <xf numFmtId="0" fontId="3" fillId="0" borderId="0" xfId="0" applyFont="1"/>
    <xf numFmtId="0" fontId="0" fillId="0" borderId="0" xfId="0" applyBorder="1"/>
    <xf numFmtId="0" fontId="0" fillId="0" borderId="0" xfId="0" applyBorder="1" applyAlignment="1"/>
    <xf numFmtId="0" fontId="6" fillId="0" borderId="0" xfId="0" applyFont="1" applyAlignment="1">
      <alignment horizontal="right"/>
    </xf>
    <xf numFmtId="0" fontId="7" fillId="0" borderId="0" xfId="0" applyFont="1"/>
    <xf numFmtId="0" fontId="9" fillId="0" borderId="1" xfId="2" applyFont="1" applyBorder="1" applyAlignment="1" applyProtection="1">
      <alignment horizontal="center" vertical="center"/>
      <protection locked="0"/>
    </xf>
    <xf numFmtId="0" fontId="10" fillId="0" borderId="0" xfId="0" applyFont="1"/>
    <xf numFmtId="0" fontId="0" fillId="0" borderId="0" xfId="0" applyFont="1"/>
    <xf numFmtId="0" fontId="6" fillId="0" borderId="1" xfId="2" applyFont="1" applyBorder="1" applyAlignment="1">
      <alignment horizontal="left" vertical="top" wrapText="1"/>
    </xf>
    <xf numFmtId="0" fontId="15" fillId="0" borderId="0" xfId="2" applyFont="1" applyBorder="1" applyAlignment="1" applyProtection="1">
      <alignment horizontal="center" vertical="center"/>
      <protection locked="0"/>
    </xf>
    <xf numFmtId="0" fontId="16" fillId="0" borderId="0" xfId="0" applyFont="1"/>
    <xf numFmtId="0" fontId="5" fillId="0" borderId="0" xfId="0" applyFont="1" applyAlignment="1">
      <alignment vertical="top"/>
    </xf>
    <xf numFmtId="0" fontId="6" fillId="0" borderId="0" xfId="0" applyFont="1" applyAlignment="1">
      <alignment vertical="top"/>
    </xf>
    <xf numFmtId="0" fontId="14" fillId="0" borderId="1" xfId="0" applyFont="1" applyBorder="1" applyAlignment="1">
      <alignment horizontal="justify" vertical="top"/>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NumberFormat="1" applyFont="1" applyBorder="1" applyAlignment="1">
      <alignment horizontal="justify" vertical="top" shrinkToFit="1"/>
    </xf>
    <xf numFmtId="0" fontId="6"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4" fontId="13" fillId="0" borderId="1" xfId="0" applyNumberFormat="1" applyFont="1" applyFill="1" applyBorder="1" applyAlignment="1">
      <alignment vertical="center"/>
    </xf>
    <xf numFmtId="4" fontId="12" fillId="0" borderId="1" xfId="0" applyNumberFormat="1" applyFont="1" applyFill="1" applyBorder="1"/>
    <xf numFmtId="4" fontId="6" fillId="0" borderId="1" xfId="0" applyNumberFormat="1" applyFont="1" applyFill="1" applyBorder="1"/>
    <xf numFmtId="4" fontId="6" fillId="0" borderId="1" xfId="0" applyNumberFormat="1" applyFont="1" applyBorder="1"/>
    <xf numFmtId="0" fontId="12" fillId="2" borderId="1" xfId="0" applyFont="1" applyFill="1" applyBorder="1" applyAlignment="1">
      <alignment horizontal="left" vertical="top" wrapText="1"/>
    </xf>
    <xf numFmtId="4" fontId="13" fillId="0" borderId="1" xfId="2" applyNumberFormat="1" applyFont="1" applyFill="1" applyBorder="1" applyAlignment="1" applyProtection="1">
      <alignment horizontal="right" vertical="center"/>
      <protection locked="0"/>
    </xf>
    <xf numFmtId="0" fontId="6" fillId="3" borderId="0" xfId="1" applyFont="1" applyFill="1" applyAlignment="1">
      <alignment horizontal="right"/>
    </xf>
    <xf numFmtId="0" fontId="6" fillId="3" borderId="0" xfId="0" applyNumberFormat="1" applyFont="1" applyFill="1" applyBorder="1" applyAlignment="1">
      <alignment horizontal="right"/>
    </xf>
    <xf numFmtId="0" fontId="8" fillId="0" borderId="1" xfId="2" applyFont="1" applyFill="1" applyBorder="1" applyAlignment="1" applyProtection="1">
      <alignment horizontal="center" vertical="center" wrapText="1"/>
      <protection locked="0"/>
    </xf>
    <xf numFmtId="0" fontId="8" fillId="0" borderId="1" xfId="2" applyFont="1" applyBorder="1" applyAlignment="1">
      <alignment horizontal="center" vertical="center" wrapText="1"/>
    </xf>
    <xf numFmtId="0" fontId="6" fillId="3" borderId="0" xfId="3" applyFont="1" applyFill="1" applyAlignment="1">
      <alignment horizontal="right"/>
    </xf>
    <xf numFmtId="4" fontId="18" fillId="0" borderId="1" xfId="0" applyNumberFormat="1" applyFont="1" applyFill="1" applyBorder="1"/>
    <xf numFmtId="4" fontId="19" fillId="0" borderId="1" xfId="0" applyNumberFormat="1" applyFont="1" applyFill="1" applyBorder="1"/>
    <xf numFmtId="0" fontId="6" fillId="0" borderId="1" xfId="0" applyFont="1" applyBorder="1"/>
    <xf numFmtId="4" fontId="13" fillId="0" borderId="1" xfId="0" applyNumberFormat="1" applyFont="1" applyFill="1" applyBorder="1" applyAlignment="1">
      <alignment vertical="top"/>
    </xf>
    <xf numFmtId="4" fontId="12" fillId="0" borderId="1" xfId="0" applyNumberFormat="1" applyFont="1" applyFill="1" applyBorder="1" applyAlignment="1">
      <alignment vertical="top"/>
    </xf>
    <xf numFmtId="4" fontId="12" fillId="0" borderId="1" xfId="0" applyNumberFormat="1" applyFont="1" applyFill="1" applyBorder="1" applyAlignment="1">
      <alignment vertical="center"/>
    </xf>
    <xf numFmtId="0" fontId="11" fillId="0" borderId="0" xfId="0" applyFont="1" applyAlignment="1">
      <alignment horizontal="center" wrapText="1"/>
    </xf>
    <xf numFmtId="0" fontId="0" fillId="0" borderId="0" xfId="0" applyAlignment="1"/>
  </cellXfs>
  <cellStyles count="4">
    <cellStyle name="Обычный" xfId="0" builtinId="0"/>
    <cellStyle name="Обычный 3" xfId="3"/>
    <cellStyle name="Обычный_без учета счетов бюджета" xfId="1"/>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0"/>
  <sheetViews>
    <sheetView tabSelected="1" workbookViewId="0">
      <selection activeCell="D3" sqref="D3"/>
    </sheetView>
  </sheetViews>
  <sheetFormatPr defaultRowHeight="12.75"/>
  <cols>
    <col min="1" max="1" width="76.28515625" style="13" customWidth="1"/>
    <col min="2" max="2" width="16" style="6" customWidth="1"/>
    <col min="3" max="3" width="15" style="6" customWidth="1"/>
    <col min="4" max="4" width="16.7109375" style="6" customWidth="1"/>
    <col min="5" max="11" width="18.140625" customWidth="1"/>
  </cols>
  <sheetData>
    <row r="1" spans="1:11">
      <c r="B1" s="28"/>
      <c r="C1" s="28"/>
      <c r="D1" s="28" t="s">
        <v>56</v>
      </c>
    </row>
    <row r="2" spans="1:11">
      <c r="B2" s="28"/>
      <c r="C2" s="28"/>
      <c r="D2" s="28" t="s">
        <v>32</v>
      </c>
    </row>
    <row r="3" spans="1:11">
      <c r="B3" s="29"/>
      <c r="C3" s="29"/>
      <c r="D3" s="32" t="s">
        <v>69</v>
      </c>
    </row>
    <row r="5" spans="1:11">
      <c r="B5" s="5"/>
      <c r="C5" s="5"/>
      <c r="D5" s="5" t="s">
        <v>68</v>
      </c>
    </row>
    <row r="6" spans="1:11">
      <c r="B6" s="5"/>
      <c r="C6" s="5"/>
      <c r="D6" s="5" t="s">
        <v>19</v>
      </c>
    </row>
    <row r="7" spans="1:11">
      <c r="B7" s="5"/>
      <c r="C7" s="5"/>
      <c r="D7" s="32" t="s">
        <v>57</v>
      </c>
    </row>
    <row r="9" spans="1:11" ht="55.5" customHeight="1">
      <c r="A9" s="39" t="s">
        <v>58</v>
      </c>
      <c r="B9" s="39"/>
      <c r="C9" s="40"/>
      <c r="D9" s="40"/>
    </row>
    <row r="10" spans="1:11">
      <c r="A10" s="14"/>
      <c r="B10" s="5"/>
      <c r="C10" s="5"/>
      <c r="D10" s="5"/>
    </row>
    <row r="11" spans="1:11">
      <c r="A11" s="14"/>
      <c r="B11" s="5"/>
      <c r="C11" s="5"/>
      <c r="D11" s="5" t="s">
        <v>8</v>
      </c>
    </row>
    <row r="12" spans="1:11" s="9" customFormat="1" ht="30">
      <c r="A12" s="31" t="s">
        <v>2</v>
      </c>
      <c r="B12" s="7" t="s">
        <v>3</v>
      </c>
      <c r="C12" s="7" t="s">
        <v>33</v>
      </c>
      <c r="D12" s="30" t="s">
        <v>34</v>
      </c>
      <c r="E12" s="1"/>
      <c r="F12" s="1"/>
      <c r="G12" s="1"/>
      <c r="H12" s="1"/>
      <c r="I12" s="1"/>
      <c r="J12" s="1"/>
      <c r="K12" s="1"/>
    </row>
    <row r="13" spans="1:11" ht="15.75">
      <c r="A13" s="15" t="s">
        <v>15</v>
      </c>
      <c r="B13" s="27">
        <f>B14+B66</f>
        <v>814773022.69000006</v>
      </c>
      <c r="C13" s="27">
        <f>C14+C66</f>
        <v>40793750.060000002</v>
      </c>
      <c r="D13" s="27">
        <f>D14+D66</f>
        <v>855566772.75</v>
      </c>
      <c r="E13" s="1"/>
      <c r="F13" s="1"/>
      <c r="G13" s="1"/>
      <c r="H13" s="1"/>
      <c r="I13" s="1"/>
      <c r="J13" s="1"/>
      <c r="K13" s="1"/>
    </row>
    <row r="14" spans="1:11" s="12" customFormat="1" ht="15.75">
      <c r="A14" s="16" t="s">
        <v>16</v>
      </c>
      <c r="B14" s="22">
        <f>B17+B15+B30+B60</f>
        <v>791744022.69000006</v>
      </c>
      <c r="C14" s="22">
        <f>C15+C17+C30+C60</f>
        <v>40793750.060000002</v>
      </c>
      <c r="D14" s="22">
        <f>D15+D17+D30+D60</f>
        <v>832537772.75</v>
      </c>
      <c r="E14" s="11"/>
      <c r="F14" s="11"/>
      <c r="G14" s="11"/>
      <c r="H14" s="11"/>
      <c r="I14" s="11"/>
      <c r="J14" s="11"/>
      <c r="K14" s="11"/>
    </row>
    <row r="15" spans="1:11" s="8" customFormat="1" ht="15">
      <c r="A15" s="17" t="s">
        <v>37</v>
      </c>
      <c r="B15" s="23">
        <f>SUM(B16)</f>
        <v>0</v>
      </c>
      <c r="C15" s="38">
        <f>C16</f>
        <v>1718640</v>
      </c>
      <c r="D15" s="38">
        <f>D16</f>
        <v>1718640</v>
      </c>
    </row>
    <row r="16" spans="1:11" s="2" customFormat="1" ht="25.5">
      <c r="A16" s="21" t="s">
        <v>55</v>
      </c>
      <c r="B16" s="24">
        <v>0</v>
      </c>
      <c r="C16" s="24">
        <v>1718640</v>
      </c>
      <c r="D16" s="24">
        <f>C16+B16</f>
        <v>1718640</v>
      </c>
    </row>
    <row r="17" spans="1:4" ht="25.5">
      <c r="A17" s="17" t="s">
        <v>1</v>
      </c>
      <c r="B17" s="23">
        <f>SUM(B18:B29)</f>
        <v>67066099.689999998</v>
      </c>
      <c r="C17" s="23">
        <f>SUM(C18:C29)</f>
        <v>606509.84000000008</v>
      </c>
      <c r="D17" s="23">
        <f>B17+C17</f>
        <v>67672609.530000001</v>
      </c>
    </row>
    <row r="18" spans="1:4" s="9" customFormat="1" ht="38.25">
      <c r="A18" s="18" t="s">
        <v>26</v>
      </c>
      <c r="B18" s="24">
        <v>19913978</v>
      </c>
      <c r="C18" s="33"/>
      <c r="D18" s="24">
        <f>B18+C18</f>
        <v>19913978</v>
      </c>
    </row>
    <row r="19" spans="1:4" s="2" customFormat="1" ht="25.5">
      <c r="A19" s="18" t="s">
        <v>59</v>
      </c>
      <c r="B19" s="24">
        <v>881538</v>
      </c>
      <c r="C19" s="33"/>
      <c r="D19" s="24">
        <f>B19+C19</f>
        <v>881538</v>
      </c>
    </row>
    <row r="20" spans="1:4" s="9" customFormat="1" ht="25.5">
      <c r="A20" s="18" t="s">
        <v>20</v>
      </c>
      <c r="B20" s="24">
        <v>1107098.69</v>
      </c>
      <c r="C20" s="24">
        <v>556101.31000000006</v>
      </c>
      <c r="D20" s="24">
        <f>B20+C20</f>
        <v>1663200</v>
      </c>
    </row>
    <row r="21" spans="1:4" s="9" customFormat="1" ht="38.25">
      <c r="A21" s="18" t="s">
        <v>38</v>
      </c>
      <c r="B21" s="24">
        <v>171269</v>
      </c>
      <c r="C21" s="33"/>
      <c r="D21" s="24">
        <f>B21+C21</f>
        <v>171269</v>
      </c>
    </row>
    <row r="22" spans="1:4" s="9" customFormat="1" ht="25.5">
      <c r="A22" s="18" t="s">
        <v>46</v>
      </c>
      <c r="B22" s="24">
        <v>2287426</v>
      </c>
      <c r="C22" s="33"/>
      <c r="D22" s="24">
        <f t="shared" ref="D22:D29" si="0">B22+C22</f>
        <v>2287426</v>
      </c>
    </row>
    <row r="23" spans="1:4" s="9" customFormat="1" ht="25.5">
      <c r="A23" s="18" t="s">
        <v>47</v>
      </c>
      <c r="B23" s="24">
        <v>2386216</v>
      </c>
      <c r="C23" s="33"/>
      <c r="D23" s="24">
        <f t="shared" si="0"/>
        <v>2386216</v>
      </c>
    </row>
    <row r="24" spans="1:4" s="9" customFormat="1" ht="39.75" customHeight="1">
      <c r="A24" s="18" t="s">
        <v>48</v>
      </c>
      <c r="B24" s="24">
        <v>22317716</v>
      </c>
      <c r="C24" s="33"/>
      <c r="D24" s="24">
        <f t="shared" si="0"/>
        <v>22317716</v>
      </c>
    </row>
    <row r="25" spans="1:4" s="9" customFormat="1" ht="38.25">
      <c r="A25" s="19" t="s">
        <v>49</v>
      </c>
      <c r="B25" s="24">
        <v>37636</v>
      </c>
      <c r="C25" s="33"/>
      <c r="D25" s="24">
        <f t="shared" si="0"/>
        <v>37636</v>
      </c>
    </row>
    <row r="26" spans="1:4" s="9" customFormat="1" ht="25.5">
      <c r="A26" s="19" t="s">
        <v>50</v>
      </c>
      <c r="B26" s="24">
        <v>1037818</v>
      </c>
      <c r="C26" s="24">
        <v>50408.53</v>
      </c>
      <c r="D26" s="24">
        <f t="shared" si="0"/>
        <v>1088226.53</v>
      </c>
    </row>
    <row r="27" spans="1:4" s="9" customFormat="1" ht="38.25">
      <c r="A27" s="19" t="s">
        <v>60</v>
      </c>
      <c r="B27" s="24">
        <v>581400</v>
      </c>
      <c r="C27" s="33"/>
      <c r="D27" s="24">
        <f t="shared" si="0"/>
        <v>581400</v>
      </c>
    </row>
    <row r="28" spans="1:4" s="9" customFormat="1" ht="25.5">
      <c r="A28" s="19" t="s">
        <v>61</v>
      </c>
      <c r="B28" s="24">
        <v>7344004</v>
      </c>
      <c r="C28" s="33"/>
      <c r="D28" s="24">
        <f t="shared" si="0"/>
        <v>7344004</v>
      </c>
    </row>
    <row r="29" spans="1:4" s="9" customFormat="1" ht="38.25">
      <c r="A29" s="19" t="s">
        <v>62</v>
      </c>
      <c r="B29" s="24">
        <v>9000000</v>
      </c>
      <c r="C29" s="24"/>
      <c r="D29" s="24">
        <f t="shared" si="0"/>
        <v>9000000</v>
      </c>
    </row>
    <row r="30" spans="1:4" s="9" customFormat="1">
      <c r="A30" s="17" t="s">
        <v>0</v>
      </c>
      <c r="B30" s="23">
        <f>SUM(B31:B51)</f>
        <v>703606056</v>
      </c>
      <c r="C30" s="23">
        <f>SUM(C31:C51)</f>
        <v>8428136</v>
      </c>
      <c r="D30" s="23">
        <f>SUM(D31:D51)</f>
        <v>712034192</v>
      </c>
    </row>
    <row r="31" spans="1:4" s="9" customFormat="1" ht="51">
      <c r="A31" s="20" t="s">
        <v>22</v>
      </c>
      <c r="B31" s="24">
        <v>549184</v>
      </c>
      <c r="C31" s="24"/>
      <c r="D31" s="24">
        <f>C31+B31</f>
        <v>549184</v>
      </c>
    </row>
    <row r="32" spans="1:4" s="9" customFormat="1" ht="51">
      <c r="A32" s="20" t="s">
        <v>14</v>
      </c>
      <c r="B32" s="24">
        <v>486579</v>
      </c>
      <c r="C32" s="24"/>
      <c r="D32" s="24">
        <f>B32+C32</f>
        <v>486579</v>
      </c>
    </row>
    <row r="33" spans="1:6" ht="38.25">
      <c r="A33" s="21" t="s">
        <v>39</v>
      </c>
      <c r="B33" s="24">
        <v>14620500</v>
      </c>
      <c r="C33" s="24"/>
      <c r="D33" s="24">
        <f>B33+C33</f>
        <v>14620500</v>
      </c>
    </row>
    <row r="34" spans="1:6" ht="25.5">
      <c r="A34" s="21" t="s">
        <v>40</v>
      </c>
      <c r="B34" s="24">
        <v>0</v>
      </c>
      <c r="C34" s="24"/>
      <c r="D34" s="33"/>
    </row>
    <row r="35" spans="1:6" ht="38.25">
      <c r="A35" s="21" t="s">
        <v>41</v>
      </c>
      <c r="B35" s="24">
        <v>13996871</v>
      </c>
      <c r="C35" s="24"/>
      <c r="D35" s="24">
        <f t="shared" ref="D35:D50" si="1">B35+C35</f>
        <v>13996871</v>
      </c>
    </row>
    <row r="36" spans="1:6" ht="51">
      <c r="A36" s="21" t="s">
        <v>35</v>
      </c>
      <c r="B36" s="24">
        <v>991952</v>
      </c>
      <c r="C36" s="24"/>
      <c r="D36" s="24">
        <f t="shared" si="1"/>
        <v>991952</v>
      </c>
    </row>
    <row r="37" spans="1:6" ht="51">
      <c r="A37" s="20" t="s">
        <v>23</v>
      </c>
      <c r="B37" s="24">
        <v>291245</v>
      </c>
      <c r="C37" s="24"/>
      <c r="D37" s="24">
        <f t="shared" si="1"/>
        <v>291245</v>
      </c>
    </row>
    <row r="38" spans="1:6" ht="25.5">
      <c r="A38" s="21" t="s">
        <v>42</v>
      </c>
      <c r="B38" s="24">
        <v>20775440</v>
      </c>
      <c r="C38" s="24"/>
      <c r="D38" s="24">
        <f t="shared" si="1"/>
        <v>20775440</v>
      </c>
    </row>
    <row r="39" spans="1:6" ht="38.25">
      <c r="A39" s="20" t="s">
        <v>36</v>
      </c>
      <c r="B39" s="24">
        <v>6017458</v>
      </c>
      <c r="C39" s="24"/>
      <c r="D39" s="24">
        <f t="shared" si="1"/>
        <v>6017458</v>
      </c>
    </row>
    <row r="40" spans="1:6" ht="38.25">
      <c r="A40" s="20" t="s">
        <v>43</v>
      </c>
      <c r="B40" s="24">
        <v>368653</v>
      </c>
      <c r="C40" s="24"/>
      <c r="D40" s="24">
        <f t="shared" si="1"/>
        <v>368653</v>
      </c>
    </row>
    <row r="41" spans="1:6" ht="51">
      <c r="A41" s="20" t="s">
        <v>63</v>
      </c>
      <c r="B41" s="24">
        <v>760000</v>
      </c>
      <c r="C41" s="24"/>
      <c r="D41" s="24">
        <f t="shared" si="1"/>
        <v>760000</v>
      </c>
    </row>
    <row r="42" spans="1:6" ht="63.75">
      <c r="A42" s="20" t="s">
        <v>64</v>
      </c>
      <c r="B42" s="24">
        <v>563804</v>
      </c>
      <c r="C42" s="24"/>
      <c r="D42" s="24">
        <f t="shared" si="1"/>
        <v>563804</v>
      </c>
    </row>
    <row r="43" spans="1:6" ht="51">
      <c r="A43" s="20" t="s">
        <v>65</v>
      </c>
      <c r="B43" s="24">
        <v>101420829</v>
      </c>
      <c r="C43" s="24"/>
      <c r="D43" s="24">
        <f t="shared" si="1"/>
        <v>101420829</v>
      </c>
    </row>
    <row r="44" spans="1:6" ht="25.5">
      <c r="A44" s="20" t="s">
        <v>6</v>
      </c>
      <c r="B44" s="24">
        <v>975656</v>
      </c>
      <c r="C44" s="24"/>
      <c r="D44" s="24">
        <f t="shared" si="1"/>
        <v>975656</v>
      </c>
    </row>
    <row r="45" spans="1:6" ht="63.75">
      <c r="A45" s="20" t="s">
        <v>11</v>
      </c>
      <c r="B45" s="24">
        <v>115713290</v>
      </c>
      <c r="C45" s="24"/>
      <c r="D45" s="24">
        <f t="shared" si="1"/>
        <v>115713290</v>
      </c>
    </row>
    <row r="46" spans="1:6" ht="102">
      <c r="A46" s="20" t="s">
        <v>10</v>
      </c>
      <c r="B46" s="24">
        <v>295145394</v>
      </c>
      <c r="C46" s="24">
        <v>8428136</v>
      </c>
      <c r="D46" s="24">
        <f t="shared" si="1"/>
        <v>303573530</v>
      </c>
      <c r="E46" s="4"/>
      <c r="F46" s="4"/>
    </row>
    <row r="47" spans="1:6" ht="25.5">
      <c r="A47" s="20" t="s">
        <v>13</v>
      </c>
      <c r="B47" s="24">
        <v>6472953</v>
      </c>
      <c r="C47" s="24"/>
      <c r="D47" s="24">
        <f t="shared" si="1"/>
        <v>6472953</v>
      </c>
      <c r="E47" s="4"/>
      <c r="F47" s="4"/>
    </row>
    <row r="48" spans="1:6" ht="38.25">
      <c r="A48" s="20" t="s">
        <v>44</v>
      </c>
      <c r="B48" s="24">
        <v>602790</v>
      </c>
      <c r="C48" s="24"/>
      <c r="D48" s="24">
        <f t="shared" si="1"/>
        <v>602790</v>
      </c>
      <c r="E48" s="4"/>
      <c r="F48" s="4"/>
    </row>
    <row r="49" spans="1:6" ht="25.5">
      <c r="A49" s="20" t="s">
        <v>45</v>
      </c>
      <c r="B49" s="24">
        <v>17030307</v>
      </c>
      <c r="C49" s="24"/>
      <c r="D49" s="24">
        <f t="shared" si="1"/>
        <v>17030307</v>
      </c>
      <c r="E49" s="4"/>
      <c r="F49" s="4"/>
    </row>
    <row r="50" spans="1:6" ht="25.5">
      <c r="A50" s="20" t="s">
        <v>21</v>
      </c>
      <c r="B50" s="24">
        <v>1478887</v>
      </c>
      <c r="C50" s="24"/>
      <c r="D50" s="24">
        <f t="shared" si="1"/>
        <v>1478887</v>
      </c>
      <c r="E50" s="3"/>
      <c r="F50" s="3"/>
    </row>
    <row r="51" spans="1:6" ht="25.5">
      <c r="A51" s="18" t="s">
        <v>5</v>
      </c>
      <c r="B51" s="24">
        <f>SUM(B53:B59)</f>
        <v>105344264</v>
      </c>
      <c r="C51" s="24">
        <f>SUM(C53:C59)</f>
        <v>0</v>
      </c>
      <c r="D51" s="24">
        <f>SUM(D53:D59)</f>
        <v>105344264</v>
      </c>
      <c r="E51" s="3"/>
      <c r="F51" s="3"/>
    </row>
    <row r="52" spans="1:6">
      <c r="A52" s="18" t="s">
        <v>4</v>
      </c>
      <c r="B52" s="33"/>
      <c r="C52" s="24"/>
      <c r="D52" s="33"/>
    </row>
    <row r="53" spans="1:6" s="2" customFormat="1" ht="38.25">
      <c r="A53" s="20" t="s">
        <v>24</v>
      </c>
      <c r="B53" s="24">
        <v>1412802</v>
      </c>
      <c r="C53" s="24"/>
      <c r="D53" s="24">
        <f>B53+C5</f>
        <v>1412802</v>
      </c>
    </row>
    <row r="54" spans="1:6" ht="25.5">
      <c r="A54" s="21" t="s">
        <v>12</v>
      </c>
      <c r="B54" s="24">
        <v>14580919</v>
      </c>
      <c r="C54" s="24"/>
      <c r="D54" s="24">
        <f t="shared" ref="D54:D59" si="2">B54+C54</f>
        <v>14580919</v>
      </c>
    </row>
    <row r="55" spans="1:6" ht="178.5">
      <c r="A55" s="20" t="s">
        <v>17</v>
      </c>
      <c r="B55" s="24">
        <v>30031641</v>
      </c>
      <c r="C55" s="24"/>
      <c r="D55" s="24">
        <f t="shared" si="2"/>
        <v>30031641</v>
      </c>
    </row>
    <row r="56" spans="1:6" ht="38.25">
      <c r="A56" s="20" t="s">
        <v>7</v>
      </c>
      <c r="B56" s="24">
        <v>59207039</v>
      </c>
      <c r="C56" s="24"/>
      <c r="D56" s="24">
        <f t="shared" si="2"/>
        <v>59207039</v>
      </c>
    </row>
    <row r="57" spans="1:6" s="2" customFormat="1" ht="38.25">
      <c r="A57" s="20" t="s">
        <v>9</v>
      </c>
      <c r="B57" s="24">
        <v>93783</v>
      </c>
      <c r="C57" s="24"/>
      <c r="D57" s="24">
        <f t="shared" si="2"/>
        <v>93783</v>
      </c>
    </row>
    <row r="58" spans="1:6" ht="38.25">
      <c r="A58" s="20" t="s">
        <v>18</v>
      </c>
      <c r="B58" s="24">
        <v>876</v>
      </c>
      <c r="C58" s="33"/>
      <c r="D58" s="24">
        <f t="shared" si="2"/>
        <v>876</v>
      </c>
    </row>
    <row r="59" spans="1:6" s="8" customFormat="1" ht="38.25">
      <c r="A59" s="20" t="s">
        <v>51</v>
      </c>
      <c r="B59" s="24">
        <v>17204</v>
      </c>
      <c r="C59" s="24"/>
      <c r="D59" s="24">
        <f t="shared" si="2"/>
        <v>17204</v>
      </c>
    </row>
    <row r="60" spans="1:6" s="2" customFormat="1" ht="25.5">
      <c r="A60" s="26" t="s">
        <v>30</v>
      </c>
      <c r="B60" s="23">
        <f>SUM(B61:B64)</f>
        <v>21071867</v>
      </c>
      <c r="C60" s="23">
        <f>SUM(C61:C65)</f>
        <v>30040464.219999999</v>
      </c>
      <c r="D60" s="23">
        <f>SUM(D61:D65)</f>
        <v>51112331.219999999</v>
      </c>
    </row>
    <row r="61" spans="1:6" s="9" customFormat="1" ht="38.25">
      <c r="A61" s="20" t="s">
        <v>29</v>
      </c>
      <c r="B61" s="24">
        <v>17342640</v>
      </c>
      <c r="C61" s="24"/>
      <c r="D61" s="24">
        <f>B61+C61</f>
        <v>17342640</v>
      </c>
    </row>
    <row r="62" spans="1:6" s="9" customFormat="1" ht="153">
      <c r="A62" s="20" t="s">
        <v>52</v>
      </c>
      <c r="B62" s="24">
        <v>891820</v>
      </c>
      <c r="C62" s="24"/>
      <c r="D62" s="24">
        <f>B62+C62</f>
        <v>891820</v>
      </c>
    </row>
    <row r="63" spans="1:6" s="9" customFormat="1" ht="178.5">
      <c r="A63" s="20" t="s">
        <v>53</v>
      </c>
      <c r="B63" s="24">
        <v>87720</v>
      </c>
      <c r="C63" s="24"/>
      <c r="D63" s="24">
        <f>B63+C63</f>
        <v>87720</v>
      </c>
    </row>
    <row r="64" spans="1:6" s="9" customFormat="1" ht="38.25">
      <c r="A64" s="20" t="s">
        <v>54</v>
      </c>
      <c r="B64" s="24">
        <v>2749687</v>
      </c>
      <c r="C64" s="34"/>
      <c r="D64" s="24">
        <f>B64+C64</f>
        <v>2749687</v>
      </c>
    </row>
    <row r="65" spans="1:4" s="9" customFormat="1" ht="51">
      <c r="A65" s="20" t="s">
        <v>67</v>
      </c>
      <c r="B65" s="24">
        <v>0</v>
      </c>
      <c r="C65" s="24">
        <v>30040464.219999999</v>
      </c>
      <c r="D65" s="24">
        <f>B65+C65</f>
        <v>30040464.219999999</v>
      </c>
    </row>
    <row r="66" spans="1:4" s="9" customFormat="1" ht="14.25">
      <c r="A66" s="16" t="s">
        <v>28</v>
      </c>
      <c r="B66" s="36">
        <f>B67</f>
        <v>23029000</v>
      </c>
      <c r="C66" s="36">
        <f>C67</f>
        <v>0</v>
      </c>
      <c r="D66" s="36">
        <f>D67</f>
        <v>23029000</v>
      </c>
    </row>
    <row r="67" spans="1:4">
      <c r="A67" s="17" t="s">
        <v>27</v>
      </c>
      <c r="B67" s="37">
        <f>SUM(B68:B70)</f>
        <v>23029000</v>
      </c>
      <c r="C67" s="37">
        <f>SUM(C68:C70)</f>
        <v>0</v>
      </c>
      <c r="D67" s="37">
        <f>SUM(D68:D70)</f>
        <v>23029000</v>
      </c>
    </row>
    <row r="68" spans="1:4" ht="51">
      <c r="A68" s="18" t="s">
        <v>25</v>
      </c>
      <c r="B68" s="24">
        <v>20953000</v>
      </c>
      <c r="C68" s="35"/>
      <c r="D68" s="25">
        <f>B68+C68</f>
        <v>20953000</v>
      </c>
    </row>
    <row r="69" spans="1:4" ht="38.25">
      <c r="A69" s="10" t="s">
        <v>31</v>
      </c>
      <c r="B69" s="25">
        <v>576000</v>
      </c>
      <c r="C69" s="35"/>
      <c r="D69" s="25">
        <f>B69+C69</f>
        <v>576000</v>
      </c>
    </row>
    <row r="70" spans="1:4" ht="63.75">
      <c r="A70" s="10" t="s">
        <v>66</v>
      </c>
      <c r="B70" s="25">
        <v>1500000</v>
      </c>
      <c r="C70" s="35"/>
      <c r="D70" s="25">
        <f>B70+C70</f>
        <v>1500000</v>
      </c>
    </row>
  </sheetData>
  <mergeCells count="1">
    <mergeCell ref="A9:D9"/>
  </mergeCells>
  <phoneticPr fontId="0" type="noConversion"/>
  <pageMargins left="0.78740157480314965" right="0.78740157480314965" top="0.19685039370078741" bottom="0.59055118110236227" header="0.51181102362204722" footer="0.51181102362204722"/>
  <pageSetup paperSize="9" scale="7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'2024'!Заголовки_для_печати</vt:lpstr>
    </vt:vector>
  </TitlesOfParts>
  <Company>ADM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kazna</dc:creator>
  <cp:lastModifiedBy>USER</cp:lastModifiedBy>
  <cp:lastPrinted>2024-03-14T06:12:32Z</cp:lastPrinted>
  <dcterms:created xsi:type="dcterms:W3CDTF">2008-04-14T12:53:17Z</dcterms:created>
  <dcterms:modified xsi:type="dcterms:W3CDTF">2024-03-25T11:23:55Z</dcterms:modified>
</cp:coreProperties>
</file>