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"/>
    </mc:Choice>
  </mc:AlternateContent>
  <bookViews>
    <workbookView xWindow="0" yWindow="0" windowWidth="28800" windowHeight="12435"/>
  </bookViews>
  <sheets>
    <sheet name="ГП" sheetId="2" r:id="rId1"/>
  </sheets>
  <calcPr calcId="152511"/>
</workbook>
</file>

<file path=xl/calcChain.xml><?xml version="1.0" encoding="utf-8"?>
<calcChain xmlns="http://schemas.openxmlformats.org/spreadsheetml/2006/main">
  <c r="N153" i="2" l="1"/>
  <c r="O14" i="2"/>
  <c r="N14" i="2"/>
  <c r="O15" i="2"/>
  <c r="N15" i="2"/>
  <c r="O16" i="2"/>
  <c r="N16" i="2"/>
  <c r="O45" i="2"/>
  <c r="N45" i="2"/>
  <c r="O46" i="2"/>
  <c r="N46" i="2"/>
  <c r="O55" i="2"/>
  <c r="N55" i="2"/>
  <c r="O56" i="2"/>
  <c r="N56" i="2"/>
  <c r="O64" i="2"/>
  <c r="N64" i="2"/>
  <c r="O65" i="2"/>
  <c r="N65" i="2"/>
  <c r="O69" i="2"/>
  <c r="N69" i="2"/>
  <c r="O74" i="2"/>
  <c r="N74" i="2"/>
  <c r="O75" i="2"/>
  <c r="N75" i="2"/>
  <c r="O84" i="2"/>
  <c r="N84" i="2"/>
  <c r="O87" i="2"/>
  <c r="N87" i="2"/>
  <c r="O88" i="2"/>
  <c r="N88" i="2"/>
  <c r="O91" i="2"/>
  <c r="N91" i="2"/>
  <c r="O92" i="2"/>
  <c r="N92" i="2"/>
  <c r="O97" i="2"/>
  <c r="N97" i="2"/>
  <c r="O98" i="2"/>
  <c r="N98" i="2"/>
  <c r="O103" i="2"/>
  <c r="N103" i="2"/>
  <c r="O106" i="2"/>
  <c r="N106" i="2"/>
  <c r="O113" i="2"/>
  <c r="N113" i="2"/>
  <c r="O116" i="2"/>
  <c r="N116" i="2"/>
  <c r="O117" i="2"/>
  <c r="N117" i="2"/>
  <c r="O120" i="2"/>
  <c r="N120" i="2"/>
  <c r="N125" i="2"/>
  <c r="N126" i="2"/>
  <c r="O127" i="2"/>
  <c r="O126" i="2" s="1"/>
  <c r="O125" i="2" s="1"/>
  <c r="O153" i="2" s="1"/>
  <c r="N127" i="2"/>
  <c r="O132" i="2"/>
  <c r="N132" i="2"/>
  <c r="O135" i="2"/>
  <c r="N135" i="2"/>
  <c r="O141" i="2"/>
  <c r="N141" i="2"/>
  <c r="O147" i="2"/>
  <c r="N147" i="2"/>
  <c r="O148" i="2"/>
  <c r="N148" i="2"/>
</calcChain>
</file>

<file path=xl/sharedStrings.xml><?xml version="1.0" encoding="utf-8"?>
<sst xmlns="http://schemas.openxmlformats.org/spreadsheetml/2006/main" count="462" uniqueCount="287">
  <si>
    <t>Коды</t>
  </si>
  <si>
    <t>Форма по ОКУД</t>
  </si>
  <si>
    <t>Дата</t>
  </si>
  <si>
    <t>01.11.2025</t>
  </si>
  <si>
    <t>Дата формирования</t>
  </si>
  <si>
    <t>11.11.2025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</si>
  <si>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</si>
  <si>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</si>
  <si>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</si>
  <si>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</si>
  <si>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ГП "Город Киров"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</si>
  <si>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</si>
  <si>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</si>
  <si>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</si>
  <si>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</si>
  <si>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</si>
  <si>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</si>
  <si>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</si>
  <si>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</si>
  <si>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</si>
  <si>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</si>
  <si>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</si>
  <si>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</si>
  <si>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</si>
  <si>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</si>
  <si>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</si>
  <si>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</si>
  <si>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</si>
  <si>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</si>
  <si>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</si>
  <si>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</si>
  <si>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Управление административно-технического контроля Калужской области</t>
  </si>
  <si>
    <t xml:space="preserve"> </t>
  </si>
  <si>
    <t>000 1 01 00000 00 0000 000</t>
  </si>
  <si>
    <t>НАЛОГИ НА ПРИБЫЛЬ, ДОХОДЫ</t>
  </si>
  <si>
    <t>УПРАВЛЕНИЕ ФЕДЕРАЛЬНОЙ НАЛОГОВОЙ СЛУЖБЫ ПО КАЛУЖСКОЙ ОБЛАСТИ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</si>
  <si>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</si>
  <si>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</si>
  <si>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</si>
  <si>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</si>
  <si>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101010600000033296141011250001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</si>
  <si>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</si>
  <si>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101010600000034296141011250001</t>
  </si>
  <si>
    <t>18210102010011010110</t>
  </si>
  <si>
    <t>101010600000035296141011250001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</si>
  <si>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налогу (сбору) согласно законодательству Российской Федерации)</t>
  </si>
  <si>
    <t>101010600000036296141011250001</t>
  </si>
  <si>
    <t>18210102010013010110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</si>
  <si>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</si>
  <si>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</si>
  <si>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101010600000037296141011250001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</si>
  <si>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</si>
  <si>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101010600000038296141011250001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</si>
  <si>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</si>
  <si>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182 1 01 02021 01 0000 110</t>
  </si>
  <si>
    <t>18210102021010000110</t>
  </si>
  <si>
    <t>101010600000039296141011250001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</si>
  <si>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</t>
  </si>
  <si>
    <t>182 1 01 02022 01 0000 110</t>
  </si>
  <si>
    <t>18210102022010000110</t>
  </si>
  <si>
    <t>101010600000040296141011250001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</si>
  <si>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</si>
  <si>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</si>
  <si>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</si>
  <si>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101010600000041296141011250001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</si>
  <si>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</si>
  <si>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101010600000042296141011250001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</si>
  <si>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</si>
  <si>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</si>
  <si>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</si>
  <si>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101010600000057296141011250001</t>
  </si>
  <si>
    <t>101010600000058296141011250001</t>
  </si>
  <si>
    <t>18210102080011010110</t>
  </si>
  <si>
    <t>182 1 01 02130 01 0000 110</t>
  </si>
  <si>
    <t>18210102130010000110</t>
  </si>
  <si>
    <t>101010600000059296141011250001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</si>
  <si>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</si>
  <si>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182 1 01 02140 01 0000 110</t>
  </si>
  <si>
    <t>18210102140010000110</t>
  </si>
  <si>
    <t>101010600000060296141011250001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</si>
  <si>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</si>
  <si>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182 1 01 02150 01 0000 110</t>
  </si>
  <si>
    <t>18210102150010000110</t>
  </si>
  <si>
    <t>101010600000061296141011250001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</si>
  <si>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</si>
  <si>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182 1 01 02200 01 0000 110</t>
  </si>
  <si>
    <t>18210102200010000110</t>
  </si>
  <si>
    <t>101010600000062296141011250001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</si>
  <si>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</t>
  </si>
  <si>
    <t>182 1 01 02210 01 0000 110</t>
  </si>
  <si>
    <t>18210102210010000110</t>
  </si>
  <si>
    <t>101010600000063296141011250001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</si>
  <si>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</si>
  <si>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000 1 03 00000 00 0000 000</t>
  </si>
  <si>
    <t>НАЛОГИ НА ТОВАРЫ (РАБОТЫ, УСЛУГИ), РЕАЛИЗУЕМЫЕ НА ТЕРРИТОРИИ РОССИЙСКОЙ ФЕДЕРАЦИИ</t>
  </si>
  <si>
    <t>000 1 03 02000 00 0000 000</t>
  </si>
  <si>
    <t>00010302000000000000</t>
  </si>
  <si>
    <t>182 1 03 02231 01 0000 110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</si>
  <si>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</si>
  <si>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103010600000053296141011250001</t>
  </si>
  <si>
    <t>182 1 03 02241 01 0000 110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</si>
  <si>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</si>
  <si>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103010600000054296141011250001</t>
  </si>
  <si>
    <t>182 1 03 02251 01 0000 110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</si>
  <si>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</si>
  <si>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103010600000055296141011250001</t>
  </si>
  <si>
    <t>182 1 03 02261 01 0000 110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</si>
  <si>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</si>
  <si>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103010600000056296141011250001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</si>
  <si>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</si>
  <si>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</si>
  <si>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</si>
  <si>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</si>
  <si>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</si>
  <si>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</si>
  <si>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105010600000044296141011250001</t>
  </si>
  <si>
    <t>Налог, взимаемый с налогоплательщиков, выбравших в качестве объекта налогообложения  доходы</t>
  </si>
  <si>
    <t>105010600000045296141011250001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</si>
  <si>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</si>
  <si>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105010600000046296141011250001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</si>
  <si>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</si>
  <si>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</si>
  <si>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105010600000047296141011250001</t>
  </si>
  <si>
    <t>105010600000048296141011250001</t>
  </si>
  <si>
    <t>000 1 06 00000 00 0000 000</t>
  </si>
  <si>
    <t>НАЛОГИ НА ИМУЩЕСТВО</t>
  </si>
  <si>
    <t>000 1 06 01000 00 0000 000</t>
  </si>
  <si>
    <t>00010601000000000000</t>
  </si>
  <si>
    <t>182 1 06 01030 13 0000 110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</si>
  <si>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</si>
  <si>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106130600000049296141011250001</t>
  </si>
  <si>
    <t>106130600000050296141011250001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</si>
  <si>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</si>
  <si>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000 1 06 06000 00 0000 000</t>
  </si>
  <si>
    <t>00010606000000000000</t>
  </si>
  <si>
    <t>182 1 06 06033 13 0000 110</t>
  </si>
  <si>
    <t>Земельный налог с организаций, обладающих земельным участком, расположенным в границах городских  поселений</t>
  </si>
  <si>
    <t>106130600000051296141011250001</t>
  </si>
  <si>
    <t>Земельный налог с организаций, обладающих земельным участком, расположенным в границах городских поселений</t>
  </si>
  <si>
    <t>182 1 06 06043 13 0000 110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</si>
  <si>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</si>
  <si>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106130600000052296141011250001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</si>
  <si>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</si>
  <si>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</si>
  <si>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</si>
  <si>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</si>
  <si>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000 1 11 05000 00 0000 000</t>
  </si>
  <si>
    <t>00011105000000000000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</si>
  <si>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</si>
  <si>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</si>
  <si>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111130600000001296141011250001</t>
  </si>
  <si>
    <t>001 1 11 05025 13 0000 120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</si>
  <si>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</si>
  <si>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111130600000002296141011250001</t>
  </si>
  <si>
    <t>001 1 11 05035 13 0000 120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</si>
  <si>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</si>
  <si>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111130600000003296141011250001</t>
  </si>
  <si>
    <t>001 1 11 05075 13 0000 120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</si>
  <si>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</si>
  <si>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111130600000004296141011250001</t>
  </si>
  <si>
    <t>000 1 11 09000 00 0000 000</t>
  </si>
  <si>
    <t>00011109000000000000</t>
  </si>
  <si>
    <t>001 1 11 09045 13 0000 120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</si>
  <si>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</si>
  <si>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111130600000005296141011250001</t>
  </si>
  <si>
    <t>000 1 13 00000 00 0000 000</t>
  </si>
  <si>
    <t>ДОХОДЫ ОТ ОКАЗАНИЯ ПЛАТНЫХ УСЛУГ И КОМПЕНСАЦИИ ЗАТРАТ ГОСУДАРСТВА</t>
  </si>
  <si>
    <t>000 1 13 02000 00 0000 000</t>
  </si>
  <si>
    <t>00011302000000000000</t>
  </si>
  <si>
    <t>001 1 13 02995 13 0000 130</t>
  </si>
  <si>
    <t>Прочие доходы от компенсации затрат бюджетов городских поселений</t>
  </si>
  <si>
    <t>113130600000006296141011250001</t>
  </si>
  <si>
    <t>000 1 14 00000 00 0000 000</t>
  </si>
  <si>
    <t>ДОХОДЫ ОТ ПРОДАЖИ МАТЕРИАЛЬНЫХ И НЕМАТЕРИАЛЬНЫХ АКТИВОВ</t>
  </si>
  <si>
    <t>000 1 14 06000 00 0000 000</t>
  </si>
  <si>
    <t>00011406000000000000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</si>
  <si>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</si>
  <si>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</si>
  <si>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114130600000007296141011250001</t>
  </si>
  <si>
    <t>001 1 14 06313 13 0000 430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</si>
  <si>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</si>
  <si>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114130600000008296141011250001</t>
  </si>
  <si>
    <t>000 1 16 00000 00 0000 000</t>
  </si>
  <si>
    <t>ШТРАФЫ, САНКЦИИ, ВОЗМЕЩЕНИЕ УЩЕРБА</t>
  </si>
  <si>
    <t>000 1 16 02000 00 0000 000</t>
  </si>
  <si>
    <t>00011602000000000000</t>
  </si>
  <si>
    <t>001 1 16 02020 02 0000 140</t>
  </si>
  <si>
    <t>00111602020020000140</t>
  </si>
  <si>
    <t>116020600000009296141011250001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</si>
  <si>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</si>
  <si>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756 1 16 02020 02 0000 140</t>
  </si>
  <si>
    <t>116020600000043296141011250001</t>
  </si>
  <si>
    <t>000 1 16 07000 00 0000 000</t>
  </si>
  <si>
    <t>00011607000000000000</t>
  </si>
  <si>
    <t>001 1 16 07090 13 0000 140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</si>
  <si>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</si>
  <si>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116130600000010296141011250001</t>
  </si>
  <si>
    <t>000 1 16 10000 00 0000 000</t>
  </si>
  <si>
    <t>00011610000000000000</t>
  </si>
  <si>
    <t>001 1 16 10032 13 0000 140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</si>
  <si>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</si>
  <si>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116130600000011296141011250001</t>
  </si>
  <si>
    <t>001 1 16 10061 13 0000 140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</si>
  <si>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</t>
  </si>
  <si>
    <t>116130600000012296141011250001</t>
  </si>
  <si>
    <t>001 1 16 10123 01 0000 140</t>
  </si>
  <si>
    <t>00111610123010000140</t>
  </si>
  <si>
    <t>116010600000013296141011250001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</si>
  <si>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</si>
  <si>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000 1 16 11000 00 0000 000</t>
  </si>
  <si>
    <t>00011611000000000000</t>
  </si>
  <si>
    <t>001 1 16 11064 01 0000 140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</si>
  <si>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</si>
  <si>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116010600000014296141011250001</t>
  </si>
  <si>
    <t>000 1 17 00000 00 0000 000</t>
  </si>
  <si>
    <t>ПРОЧИЕ НЕНАЛОГОВЫЕ ДОХОДЫ</t>
  </si>
  <si>
    <t>000 1 17 05000 00 0000 000</t>
  </si>
  <si>
    <t>00011705000000000000</t>
  </si>
  <si>
    <t>001 1 17 05050 13 0000 180</t>
  </si>
  <si>
    <t>Прочие неналоговые доходы бюджетов городских поселений</t>
  </si>
  <si>
    <t>117130600000015296141011250001</t>
  </si>
  <si>
    <t>000 1 17 15000 00 0000 000</t>
  </si>
  <si>
    <t>00011715000000000000</t>
  </si>
  <si>
    <t>001 1 17 15030 13 0000 150</t>
  </si>
  <si>
    <t>00111715030130000150</t>
  </si>
  <si>
    <t>117130600000016296141011250001</t>
  </si>
  <si>
    <t>Инициативные платежи, зачисляемые в бюджеты городских поселений на стимулирование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</si>
  <si>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117130600000017296141011250001</t>
  </si>
  <si>
    <t>Инициативные платежи, зачисляемые в бюджет городского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</si>
  <si>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117130600000018296141011250001</t>
  </si>
  <si>
    <t>Инициативные платежи, зачисляемые в бюджет городского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</si>
  <si>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</si>
  <si>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</si>
  <si>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</si>
  <si>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</si>
  <si>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</si>
  <si>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</si>
  <si>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001 2 02 15001 13 0000 150</t>
  </si>
  <si>
    <t>Дотации бюджетам городских поселений на выравнивание бюджетной обеспеченности</t>
  </si>
  <si>
    <t>202130600000019296141011250001</t>
  </si>
  <si>
    <t>001 2 02 15399 13 0000 150</t>
  </si>
  <si>
    <t>Дотации бюджетам городских поселений на премирование победителей Всероссийского конкурса "Лучшая муниципальная практика"</t>
  </si>
  <si>
    <t>202130600000020296141011250001</t>
  </si>
  <si>
    <t>000 2 02 25000 00 0000 000</t>
  </si>
  <si>
    <t>00020225000000000000</t>
  </si>
  <si>
    <t>001 2 02 25555 13 0000 150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</si>
  <si>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</si>
  <si>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202130600000021296141011250001</t>
  </si>
  <si>
    <t>000 2 02 29000 00 0000 000</t>
  </si>
  <si>
    <t>00020229000000000000</t>
  </si>
  <si>
    <t>001 2 02 29999 13 0000 150</t>
  </si>
  <si>
    <t>Прочие субсидии бюджетам городских поселений</t>
  </si>
  <si>
    <t>202130600000022296141011250001</t>
  </si>
  <si>
    <t>Прочие субсидии бюджетам городских поселений на реализацию инициативных проектов</t>
  </si>
  <si>
    <t>202130600000023296141011250001</t>
  </si>
  <si>
    <t>Прочие субсидии бюджетам городских поселений на обеспечение финансовой устойчивости муниципальных образований Калужской области</t>
  </si>
  <si>
    <t>202130600000024296141011250001</t>
  </si>
  <si>
    <t>Прочие субсидии бюджетам городских поселений на реализацию мероприятий подпрограммы "Совершенствование и развитие сети автомобильных дорог Калужской области"</t>
  </si>
  <si>
    <t>202130600000025296141011250001</t>
  </si>
  <si>
    <t>Прочие субсидии бюджетам городских поселений на мероприятия, направленные на энергосбережение и повышение энергоэффективности в Калужской области</t>
  </si>
  <si>
    <t>000 2 02 49000 00 0000 000</t>
  </si>
  <si>
    <t>00020249000000000000</t>
  </si>
  <si>
    <t>001 2 02 49999 13 0000 150</t>
  </si>
  <si>
    <t>Прочие межбюджетные трансферты, передаваемые бюджетам городских поселений</t>
  </si>
  <si>
    <t>202130600000026296141011250001</t>
  </si>
  <si>
    <t>Прочие межбюджетные трансферты, передаваемые бюджетам городских поселений из бюджета муниципального района на ликвидацию мест несанкционированного размещения отходов</t>
  </si>
  <si>
    <t>202130600000027296141011250001</t>
  </si>
  <si>
    <t>Прочие межбюджетные трансферты, передаваемые бюджетам городских поселений на поощрение муниципальных образований Калужской области - победителей регионального этапа Всероссийского конкурса "Лучшая муниципальная практика"</t>
  </si>
  <si>
    <t>202130600000028296141011250001</t>
  </si>
  <si>
    <t>Прочие межбюджетные трансферты, передаваемые бюджетам городских поселений на поощрение муниципальных образований Калужской области, участвующих в конкурсе "Лучшая муниципальная практика развития территорий территориального общественного самоуправления"</t>
  </si>
  <si>
    <t>202130600000029296141011250001</t>
  </si>
  <si>
    <t>Прочие межбюджетные трансферты, передаваемые бюджетам городских поселений на финансовое обеспечение расходных обязательств муниципальных образований Кировского района за счет иным образом зарезервированных в составе утвержденных бюджетных ассигнований районного бюджета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</si>
  <si>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</si>
  <si>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</si>
  <si>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000 2 19 60000 00 0000 000</t>
  </si>
  <si>
    <t>00021960000000000000</t>
  </si>
  <si>
    <t>001 2 19 60010 13 0000 150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</si>
  <si>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</si>
  <si>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219130600000030296141011250001</t>
  </si>
  <si>
    <t>Возврат прочих остатков субсидий, субвенций и иных межбюджетных трансфертов, имеющих целевое назначение, прошлых лет на финансовое обеспечение расходных обязательств муниципальных образований Кировского района за счет иным образом зарезервированных в составе утвержденных бюджетных ассигнований районного бюджета из бюджетов городских поселений</t>
  </si>
  <si>
    <t>219130600000031296141011250001</t>
  </si>
  <si>
    <t>Возврат неиспользованных остатков субсидий прошлых лет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средств, поступивших от Фонда содействия реформированию жилищно-коммунального хозяйства, из бюджетов городских поселений</t>
  </si>
  <si>
    <t>219130600000032296141011250001</t>
  </si>
  <si>
    <t>Возврат неиспользованных остатков субсидий прошлых лет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бюджета, из бюджетов городских поселений</t>
  </si>
  <si>
    <t>Реестр источников доходов
бюджета муниципального образования "Городской поселение "Город Киров""
на 2026 год и плановый период 2027 и 2028 годов</t>
  </si>
  <si>
    <t xml:space="preserve"> руб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</si>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</sst>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3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7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0" fontId="9" fillId="2" borderId="1" xfId="15" applyNumberFormat="1" applyFont="1" applyProtection="1">
      <alignment wrapTex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4" fontId="10" fillId="0" borderId="2" xfId="38" applyNumberFormat="1" applyFont="1" applyProtection="1">
      <alignment horizontal="right" vertical="center" shrinkToFit="1"/>
    </xf>
    <xf numFmtId="4" fontId="10" fillId="0" borderId="2" xfId="38" applyFont="1">
      <alignment horizontal="right" vertical="center" shrinkToFit="1"/>
    </xf>
    <xf numFmtId="4" fontId="11" fillId="0" borderId="12" xfId="33" applyNumberFormat="1" applyFont="1" applyProtection="1">
      <alignment horizontal="right" vertical="center" shrinkToFit="1"/>
    </xf>
    <xf numFmtId="0" fontId="12" fillId="0" borderId="7" xfId="40" applyNumberFormat="1" applyFont="1" applyProtection="1">
      <alignment horizontal="right"/>
    </xf>
    <xf numFmtId="4" fontId="11" fillId="0" borderId="9" xfId="42" applyNumberFormat="1" applyFont="1" applyProtection="1">
      <alignment horizontal="right" vertical="center" shrinkToFit="1"/>
    </xf>
    <xf numFmtId="49" fontId="12" fillId="0" borderId="12" xfId="32" applyNumberFormat="1" applyFont="1" applyProtection="1">
      <alignment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3"/>
  <sheetViews>
    <sheetView showGridLines="0" tabSelected="1" topLeftCell="A136" zoomScale="70" zoomScaleNormal="70" zoomScaleSheetLayoutView="70" zoomScalePageLayoutView="70" workbookViewId="0">
      <selection activeCell="A24" sqref="A24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69.75" customHeight="1" x14ac:dyDescent="0.25">
      <c r="A1" s="46" t="s">
        <v>284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</row>
    <row r="2" spans="1:20" ht="19.350000000000001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52" t="s">
        <v>6</v>
      </c>
      <c r="B7" s="53"/>
      <c r="C7" s="53"/>
      <c r="D7" s="53"/>
      <c r="E7" s="50" t="s">
        <v>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" t="s">
        <v>8</v>
      </c>
      <c r="S7" s="10">
        <v>756</v>
      </c>
      <c r="T7" s="2"/>
    </row>
    <row r="8" spans="1:20" ht="15.2" customHeight="1" x14ac:dyDescent="0.25">
      <c r="A8" s="52" t="s">
        <v>9</v>
      </c>
      <c r="B8" s="53"/>
      <c r="C8" s="53"/>
      <c r="D8" s="53"/>
      <c r="E8" s="54" t="s">
        <v>10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" t="s">
        <v>11</v>
      </c>
      <c r="S8" s="10">
        <v>29614101</v>
      </c>
      <c r="T8" s="2"/>
    </row>
    <row r="9" spans="1:20" ht="16.5" customHeight="1" x14ac:dyDescent="0.25">
      <c r="A9" s="58" t="s">
        <v>12</v>
      </c>
      <c r="B9" s="59"/>
      <c r="C9" s="31" t="s">
        <v>285</v>
      </c>
      <c r="D9" s="11"/>
      <c r="E9" s="56"/>
      <c r="F9" s="57"/>
      <c r="G9" s="57"/>
      <c r="H9" s="12"/>
      <c r="I9" s="13"/>
      <c r="J9" s="13"/>
      <c r="K9" s="13"/>
      <c r="L9" s="13"/>
      <c r="M9" s="13"/>
      <c r="N9" s="13"/>
      <c r="O9" s="14"/>
      <c r="P9" s="14"/>
      <c r="Q9" s="14"/>
      <c r="R9" s="7" t="s">
        <v>13</v>
      </c>
      <c r="S9" s="15" t="s">
        <v>14</v>
      </c>
      <c r="T9" s="2"/>
    </row>
    <row r="10" spans="1:20" ht="19.899999999999999" customHeight="1" x14ac:dyDescent="0.25">
      <c r="A10" s="16"/>
      <c r="B10" s="16"/>
      <c r="C10" s="17"/>
      <c r="D10" s="18"/>
      <c r="E10" s="18"/>
      <c r="F10" s="18"/>
      <c r="G10" s="18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"/>
    </row>
    <row r="11" spans="1:20" ht="74.45" customHeight="1" x14ac:dyDescent="0.25">
      <c r="A11" s="60" t="s">
        <v>15</v>
      </c>
      <c r="B11" s="60" t="s">
        <v>16</v>
      </c>
      <c r="C11" s="61"/>
      <c r="D11" s="60" t="s">
        <v>17</v>
      </c>
      <c r="E11" s="61"/>
      <c r="F11" s="61"/>
      <c r="G11" s="61"/>
      <c r="H11" s="61"/>
      <c r="I11" s="61"/>
      <c r="J11" s="61"/>
      <c r="K11" s="61"/>
      <c r="L11" s="60" t="s">
        <v>18</v>
      </c>
      <c r="M11" s="60" t="s">
        <v>19</v>
      </c>
      <c r="N11" s="60" t="s">
        <v>20</v>
      </c>
      <c r="O11" s="62" t="s">
        <v>21</v>
      </c>
      <c r="P11" s="60" t="s">
        <v>22</v>
      </c>
      <c r="Q11" s="60" t="s">
        <v>23</v>
      </c>
      <c r="R11" s="61"/>
      <c r="S11" s="61"/>
      <c r="T11" s="2"/>
    </row>
    <row r="12" spans="1:20" ht="51.2" customHeight="1" x14ac:dyDescent="0.25">
      <c r="A12" s="61"/>
      <c r="B12" s="61"/>
      <c r="C12" s="61"/>
      <c r="D12" s="60" t="s">
        <v>24</v>
      </c>
      <c r="E12" s="61"/>
      <c r="F12" s="61"/>
      <c r="G12" s="61"/>
      <c r="H12" s="61"/>
      <c r="I12" s="61"/>
      <c r="J12" s="61"/>
      <c r="K12" s="21" t="s">
        <v>25</v>
      </c>
      <c r="L12" s="61"/>
      <c r="M12" s="61"/>
      <c r="N12" s="61"/>
      <c r="O12" s="63"/>
      <c r="P12" s="61"/>
      <c r="Q12" s="21" t="s">
        <v>26</v>
      </c>
      <c r="R12" s="21" t="s">
        <v>27</v>
      </c>
      <c r="S12" s="21" t="s">
        <v>28</v>
      </c>
      <c r="T12" s="2"/>
    </row>
    <row r="13" spans="1:20" ht="15.4" customHeight="1" x14ac:dyDescent="0.25">
      <c r="A13" s="22">
        <v>1</v>
      </c>
      <c r="B13" s="44">
        <v>2</v>
      </c>
      <c r="C13" s="45"/>
      <c r="D13" s="44">
        <v>3</v>
      </c>
      <c r="E13" s="45"/>
      <c r="F13" s="45"/>
      <c r="G13" s="45"/>
      <c r="H13" s="45"/>
      <c r="I13" s="45"/>
      <c r="J13" s="45"/>
      <c r="K13" s="22">
        <v>4</v>
      </c>
      <c r="L13" s="22">
        <v>5</v>
      </c>
      <c r="M13" s="22">
        <v>6</v>
      </c>
      <c r="N13" s="22">
        <v>7</v>
      </c>
      <c r="O13" s="22">
        <v>8</v>
      </c>
      <c r="P13" s="22">
        <v>9</v>
      </c>
      <c r="Q13" s="22">
        <v>10</v>
      </c>
      <c r="R13" s="22">
        <v>11</v>
      </c>
      <c r="S13" s="22">
        <v>12</v>
      </c>
      <c r="T13" s="2"/>
    </row>
    <row r="14" spans="1:20" ht="63.75" x14ac:dyDescent="0.25">
      <c r="A14" s="23"/>
      <c r="B14" s="32"/>
      <c r="C14" s="33"/>
      <c r="D14" s="34" t="s">
        <v>29</v>
      </c>
      <c r="E14" s="35"/>
      <c r="F14" s="35"/>
      <c r="G14" s="35"/>
      <c r="H14" s="35"/>
      <c r="I14" s="35"/>
      <c r="J14" s="35"/>
      <c r="K14" s="24" t="s">
        <v>30</v>
      </c>
      <c r="L14" s="69" t="s">
        <v>145</v>
      </c>
      <c r="M14" s="24" t="s">
        <v>32</v>
      </c>
      <c r="N14" s="66">
        <f>N15+N45+N55+N64+N74+N87+N91+N97+N116</f>
        <v>162559101.05000001</v>
      </c>
      <c r="O14" s="66">
        <f>O15+O45+O55+O64+O74+O87+O91+O97+O116</f>
        <v>129980861.22999999</v>
      </c>
      <c r="P14" s="25">
        <v>0</v>
      </c>
      <c r="Q14" s="25"/>
      <c r="R14" s="25"/>
      <c r="S14" s="25"/>
      <c r="T14" s="26"/>
    </row>
    <row r="15" spans="1:20" ht="38.25" x14ac:dyDescent="0.25">
      <c r="A15" s="23"/>
      <c r="B15" s="32"/>
      <c r="C15" s="33"/>
      <c r="D15" s="34" t="s">
        <v>33</v>
      </c>
      <c r="E15" s="35"/>
      <c r="F15" s="35"/>
      <c r="G15" s="35"/>
      <c r="H15" s="35"/>
      <c r="I15" s="35"/>
      <c r="J15" s="35"/>
      <c r="K15" s="24" t="s">
        <v>34</v>
      </c>
      <c r="L15" s="24" t="s">
        <v>35</v>
      </c>
      <c r="M15" s="24" t="s">
        <v>32</v>
      </c>
      <c r="N15" s="66">
        <f>N16</f>
        <v>64702000</v>
      </c>
      <c r="O15" s="66">
        <f>O16</f>
        <v>47969369.160000004</v>
      </c>
      <c r="P15" s="25">
        <v>0</v>
      </c>
      <c r="Q15" s="25"/>
      <c r="R15" s="25"/>
      <c r="S15" s="25"/>
      <c r="T15" s="26"/>
    </row>
    <row r="16" spans="1:20" ht="38.25" x14ac:dyDescent="0.25">
      <c r="A16" s="23"/>
      <c r="B16" s="32"/>
      <c r="C16" s="33"/>
      <c r="D16" s="34" t="s">
        <v>36</v>
      </c>
      <c r="E16" s="35"/>
      <c r="F16" s="35"/>
      <c r="G16" s="35"/>
      <c r="H16" s="35"/>
      <c r="I16" s="35"/>
      <c r="J16" s="35"/>
      <c r="K16" s="24" t="s">
        <v>37</v>
      </c>
      <c r="L16" s="24" t="s">
        <v>35</v>
      </c>
      <c r="M16" s="24" t="s">
        <v>32</v>
      </c>
      <c r="N16" s="66">
        <f>SUM(N17:N44)</f>
        <v>64702000</v>
      </c>
      <c r="O16" s="66">
        <f>SUM(O17:O44)</f>
        <v>47969369.160000004</v>
      </c>
      <c r="P16" s="25">
        <v>0</v>
      </c>
      <c r="Q16" s="25"/>
      <c r="R16" s="25"/>
      <c r="S16" s="25"/>
      <c r="T16" s="26"/>
    </row>
    <row r="17" spans="1:20" ht="12.75" customHeight="1" x14ac:dyDescent="0.25">
      <c r="A17" s="27"/>
      <c r="B17" s="38"/>
      <c r="C17" s="39"/>
      <c r="D17" s="36" t="s">
        <v>38</v>
      </c>
      <c r="E17" s="37"/>
      <c r="F17" s="37"/>
      <c r="G17" s="37"/>
      <c r="H17" s="37"/>
      <c r="I17" s="37"/>
      <c r="J17" s="37"/>
      <c r="K17" s="42" t="s">
        <v>39</v>
      </c>
      <c r="L17" s="42" t="s">
        <v>35</v>
      </c>
      <c r="M17" s="42" t="s">
        <v>32</v>
      </c>
      <c r="N17" s="64">
        <v>62050000</v>
      </c>
      <c r="O17" s="64">
        <v>45974261.640000001</v>
      </c>
      <c r="P17" s="40">
        <v>0</v>
      </c>
      <c r="Q17" s="40"/>
      <c r="R17" s="40"/>
      <c r="S17" s="40"/>
      <c r="T17" s="2"/>
    </row>
    <row r="18" spans="1:20" ht="76.7" customHeight="1" x14ac:dyDescent="0.25">
      <c r="A18" s="23" t="s">
        <v>40</v>
      </c>
      <c r="B18" s="32" t="s">
        <v>41</v>
      </c>
      <c r="C18" s="33"/>
      <c r="D18" s="37"/>
      <c r="E18" s="37"/>
      <c r="F18" s="37"/>
      <c r="G18" s="37"/>
      <c r="H18" s="37"/>
      <c r="I18" s="37"/>
      <c r="J18" s="37"/>
      <c r="K18" s="43"/>
      <c r="L18" s="43"/>
      <c r="M18" s="43"/>
      <c r="N18" s="65"/>
      <c r="O18" s="65"/>
      <c r="P18" s="41"/>
      <c r="Q18" s="41"/>
      <c r="R18" s="41"/>
      <c r="S18" s="41"/>
      <c r="T18" s="2"/>
    </row>
    <row r="19" spans="1:20" ht="15.2" customHeight="1" x14ac:dyDescent="0.25">
      <c r="A19" s="23" t="s">
        <v>42</v>
      </c>
      <c r="B19" s="32" t="s">
        <v>43</v>
      </c>
      <c r="C19" s="33"/>
      <c r="D19" s="37"/>
      <c r="E19" s="37"/>
      <c r="F19" s="37"/>
      <c r="G19" s="37"/>
      <c r="H19" s="37"/>
      <c r="I19" s="37"/>
      <c r="J19" s="37"/>
      <c r="K19" s="43"/>
      <c r="L19" s="43"/>
      <c r="M19" s="43"/>
      <c r="N19" s="65"/>
      <c r="O19" s="65"/>
      <c r="P19" s="41"/>
      <c r="Q19" s="41"/>
      <c r="R19" s="41"/>
      <c r="S19" s="41"/>
      <c r="T19" s="2"/>
    </row>
    <row r="20" spans="1:20" ht="114.95" customHeight="1" x14ac:dyDescent="0.25">
      <c r="A20" s="23" t="s">
        <v>44</v>
      </c>
      <c r="B20" s="32" t="s">
        <v>45</v>
      </c>
      <c r="C20" s="33"/>
      <c r="D20" s="37"/>
      <c r="E20" s="37"/>
      <c r="F20" s="37"/>
      <c r="G20" s="37"/>
      <c r="H20" s="37"/>
      <c r="I20" s="37"/>
      <c r="J20" s="37"/>
      <c r="K20" s="43"/>
      <c r="L20" s="43"/>
      <c r="M20" s="43"/>
      <c r="N20" s="65"/>
      <c r="O20" s="65"/>
      <c r="P20" s="41"/>
      <c r="Q20" s="41"/>
      <c r="R20" s="41"/>
      <c r="S20" s="41"/>
      <c r="T20" s="2"/>
    </row>
    <row r="21" spans="1:20" ht="15.2" customHeight="1" x14ac:dyDescent="0.25">
      <c r="A21" s="23" t="s">
        <v>46</v>
      </c>
      <c r="B21" s="32" t="s">
        <v>47</v>
      </c>
      <c r="C21" s="33"/>
      <c r="D21" s="37"/>
      <c r="E21" s="37"/>
      <c r="F21" s="37"/>
      <c r="G21" s="37"/>
      <c r="H21" s="37"/>
      <c r="I21" s="37"/>
      <c r="J21" s="37"/>
      <c r="K21" s="43"/>
      <c r="L21" s="43"/>
      <c r="M21" s="43"/>
      <c r="N21" s="65"/>
      <c r="O21" s="65"/>
      <c r="P21" s="41"/>
      <c r="Q21" s="41"/>
      <c r="R21" s="41"/>
      <c r="S21" s="41"/>
      <c r="T21" s="2"/>
    </row>
    <row r="22" spans="1:20" ht="12.75" customHeight="1" x14ac:dyDescent="0.25">
      <c r="A22" s="27"/>
      <c r="B22" s="38"/>
      <c r="C22" s="39"/>
      <c r="D22" s="36" t="s">
        <v>48</v>
      </c>
      <c r="E22" s="37"/>
      <c r="F22" s="37"/>
      <c r="G22" s="37"/>
      <c r="H22" s="37"/>
      <c r="I22" s="37"/>
      <c r="J22" s="37"/>
      <c r="K22" s="42" t="s">
        <v>49</v>
      </c>
      <c r="L22" s="42" t="s">
        <v>35</v>
      </c>
      <c r="M22" s="42" t="s">
        <v>32</v>
      </c>
      <c r="N22" s="64">
        <v>501000</v>
      </c>
      <c r="O22" s="64">
        <v>487738.42</v>
      </c>
      <c r="P22" s="40">
        <v>0</v>
      </c>
      <c r="Q22" s="40"/>
      <c r="R22" s="40"/>
      <c r="S22" s="40"/>
      <c r="T22" s="2"/>
    </row>
    <row r="23" spans="1:20" ht="114.95" customHeight="1" x14ac:dyDescent="0.25">
      <c r="A23" s="23" t="s">
        <v>50</v>
      </c>
      <c r="B23" s="32" t="s">
        <v>51</v>
      </c>
      <c r="C23" s="33"/>
      <c r="D23" s="37"/>
      <c r="E23" s="37"/>
      <c r="F23" s="37"/>
      <c r="G23" s="37"/>
      <c r="H23" s="37"/>
      <c r="I23" s="37"/>
      <c r="J23" s="37"/>
      <c r="K23" s="43"/>
      <c r="L23" s="43"/>
      <c r="M23" s="43"/>
      <c r="N23" s="65"/>
      <c r="O23" s="65"/>
      <c r="P23" s="41"/>
      <c r="Q23" s="41"/>
      <c r="R23" s="41"/>
      <c r="S23" s="41"/>
      <c r="T23" s="2"/>
    </row>
    <row r="24" spans="1:20" ht="114.95" customHeight="1" x14ac:dyDescent="0.25">
      <c r="A24" s="23" t="s">
        <v>52</v>
      </c>
      <c r="B24" s="32" t="s">
        <v>53</v>
      </c>
      <c r="C24" s="33"/>
      <c r="D24" s="37"/>
      <c r="E24" s="37"/>
      <c r="F24" s="37"/>
      <c r="G24" s="37"/>
      <c r="H24" s="37"/>
      <c r="I24" s="37"/>
      <c r="J24" s="37"/>
      <c r="K24" s="43"/>
      <c r="L24" s="43"/>
      <c r="M24" s="43"/>
      <c r="N24" s="65"/>
      <c r="O24" s="65"/>
      <c r="P24" s="41"/>
      <c r="Q24" s="41"/>
      <c r="R24" s="41"/>
      <c r="S24" s="41"/>
      <c r="T24" s="2"/>
    </row>
    <row r="25" spans="1:20" ht="12.75" customHeight="1" x14ac:dyDescent="0.25">
      <c r="A25" s="27"/>
      <c r="B25" s="38"/>
      <c r="C25" s="39"/>
      <c r="D25" s="36" t="s">
        <v>54</v>
      </c>
      <c r="E25" s="37"/>
      <c r="F25" s="37"/>
      <c r="G25" s="37"/>
      <c r="H25" s="37"/>
      <c r="I25" s="37"/>
      <c r="J25" s="37"/>
      <c r="K25" s="42" t="s">
        <v>55</v>
      </c>
      <c r="L25" s="42" t="s">
        <v>35</v>
      </c>
      <c r="M25" s="42" t="s">
        <v>32</v>
      </c>
      <c r="N25" s="64">
        <v>0</v>
      </c>
      <c r="O25" s="64">
        <v>35107.56</v>
      </c>
      <c r="P25" s="40">
        <v>0</v>
      </c>
      <c r="Q25" s="40"/>
      <c r="R25" s="40"/>
      <c r="S25" s="40"/>
      <c r="T25" s="2"/>
    </row>
    <row r="26" spans="1:20" ht="191.45" customHeight="1" x14ac:dyDescent="0.25">
      <c r="A26" s="23" t="s">
        <v>56</v>
      </c>
      <c r="B26" s="32" t="s">
        <v>57</v>
      </c>
      <c r="C26" s="33"/>
      <c r="D26" s="37"/>
      <c r="E26" s="37"/>
      <c r="F26" s="37"/>
      <c r="G26" s="37"/>
      <c r="H26" s="37"/>
      <c r="I26" s="37"/>
      <c r="J26" s="37"/>
      <c r="K26" s="43"/>
      <c r="L26" s="43"/>
      <c r="M26" s="43"/>
      <c r="N26" s="65"/>
      <c r="O26" s="65"/>
      <c r="P26" s="41"/>
      <c r="Q26" s="41"/>
      <c r="R26" s="41"/>
      <c r="S26" s="41"/>
      <c r="T26" s="2"/>
    </row>
    <row r="27" spans="1:20" ht="12.75" customHeight="1" x14ac:dyDescent="0.25">
      <c r="A27" s="27"/>
      <c r="B27" s="38"/>
      <c r="C27" s="39"/>
      <c r="D27" s="36" t="s">
        <v>58</v>
      </c>
      <c r="E27" s="37"/>
      <c r="F27" s="37"/>
      <c r="G27" s="37"/>
      <c r="H27" s="37"/>
      <c r="I27" s="37"/>
      <c r="J27" s="37"/>
      <c r="K27" s="42" t="s">
        <v>59</v>
      </c>
      <c r="L27" s="42" t="s">
        <v>35</v>
      </c>
      <c r="M27" s="42" t="s">
        <v>32</v>
      </c>
      <c r="N27" s="64">
        <v>0</v>
      </c>
      <c r="O27" s="64">
        <v>136480</v>
      </c>
      <c r="P27" s="40">
        <v>0</v>
      </c>
      <c r="Q27" s="40"/>
      <c r="R27" s="40"/>
      <c r="S27" s="40"/>
      <c r="T27" s="2"/>
    </row>
    <row r="28" spans="1:20" ht="191.45" customHeight="1" x14ac:dyDescent="0.25">
      <c r="A28" s="23" t="s">
        <v>60</v>
      </c>
      <c r="B28" s="32" t="s">
        <v>61</v>
      </c>
      <c r="C28" s="33"/>
      <c r="D28" s="37"/>
      <c r="E28" s="37"/>
      <c r="F28" s="37"/>
      <c r="G28" s="37"/>
      <c r="H28" s="37"/>
      <c r="I28" s="37"/>
      <c r="J28" s="37"/>
      <c r="K28" s="43"/>
      <c r="L28" s="43"/>
      <c r="M28" s="43"/>
      <c r="N28" s="65"/>
      <c r="O28" s="65"/>
      <c r="P28" s="41"/>
      <c r="Q28" s="41"/>
      <c r="R28" s="41"/>
      <c r="S28" s="41"/>
      <c r="T28" s="2"/>
    </row>
    <row r="29" spans="1:20" ht="12.75" customHeight="1" x14ac:dyDescent="0.25">
      <c r="A29" s="27"/>
      <c r="B29" s="38"/>
      <c r="C29" s="39"/>
      <c r="D29" s="36" t="s">
        <v>62</v>
      </c>
      <c r="E29" s="37"/>
      <c r="F29" s="37"/>
      <c r="G29" s="37"/>
      <c r="H29" s="37"/>
      <c r="I29" s="37"/>
      <c r="J29" s="37"/>
      <c r="K29" s="42" t="s">
        <v>63</v>
      </c>
      <c r="L29" s="42" t="s">
        <v>35</v>
      </c>
      <c r="M29" s="42" t="s">
        <v>32</v>
      </c>
      <c r="N29" s="64">
        <v>1001000</v>
      </c>
      <c r="O29" s="64">
        <v>590986.07999999996</v>
      </c>
      <c r="P29" s="40">
        <v>0</v>
      </c>
      <c r="Q29" s="40"/>
      <c r="R29" s="40"/>
      <c r="S29" s="40"/>
      <c r="T29" s="2"/>
    </row>
    <row r="30" spans="1:20" ht="51.2" customHeight="1" x14ac:dyDescent="0.25">
      <c r="A30" s="23" t="s">
        <v>64</v>
      </c>
      <c r="B30" s="32" t="s">
        <v>65</v>
      </c>
      <c r="C30" s="33"/>
      <c r="D30" s="37"/>
      <c r="E30" s="37"/>
      <c r="F30" s="37"/>
      <c r="G30" s="37"/>
      <c r="H30" s="37"/>
      <c r="I30" s="37"/>
      <c r="J30" s="37"/>
      <c r="K30" s="43"/>
      <c r="L30" s="43"/>
      <c r="M30" s="43"/>
      <c r="N30" s="65"/>
      <c r="O30" s="65"/>
      <c r="P30" s="41"/>
      <c r="Q30" s="41"/>
      <c r="R30" s="41"/>
      <c r="S30" s="41"/>
      <c r="T30" s="2"/>
    </row>
    <row r="31" spans="1:20" ht="51.2" customHeight="1" x14ac:dyDescent="0.25">
      <c r="A31" s="23" t="s">
        <v>66</v>
      </c>
      <c r="B31" s="32" t="s">
        <v>67</v>
      </c>
      <c r="C31" s="33"/>
      <c r="D31" s="37"/>
      <c r="E31" s="37"/>
      <c r="F31" s="37"/>
      <c r="G31" s="37"/>
      <c r="H31" s="37"/>
      <c r="I31" s="37"/>
      <c r="J31" s="37"/>
      <c r="K31" s="43"/>
      <c r="L31" s="43"/>
      <c r="M31" s="43"/>
      <c r="N31" s="65"/>
      <c r="O31" s="65"/>
      <c r="P31" s="41"/>
      <c r="Q31" s="41"/>
      <c r="R31" s="41"/>
      <c r="S31" s="41"/>
      <c r="T31" s="2"/>
    </row>
    <row r="32" spans="1:20" ht="12.75" customHeight="1" x14ac:dyDescent="0.25">
      <c r="A32" s="27"/>
      <c r="B32" s="38"/>
      <c r="C32" s="39"/>
      <c r="D32" s="36" t="s">
        <v>68</v>
      </c>
      <c r="E32" s="37"/>
      <c r="F32" s="37"/>
      <c r="G32" s="37"/>
      <c r="H32" s="37"/>
      <c r="I32" s="37"/>
      <c r="J32" s="37"/>
      <c r="K32" s="42" t="s">
        <v>69</v>
      </c>
      <c r="L32" s="42" t="s">
        <v>35</v>
      </c>
      <c r="M32" s="42" t="s">
        <v>32</v>
      </c>
      <c r="N32" s="64">
        <v>150000</v>
      </c>
      <c r="O32" s="64">
        <v>355825.53</v>
      </c>
      <c r="P32" s="40">
        <v>0</v>
      </c>
      <c r="Q32" s="40"/>
      <c r="R32" s="40"/>
      <c r="S32" s="40"/>
      <c r="T32" s="2"/>
    </row>
    <row r="33" spans="1:20" ht="51.2" customHeight="1" x14ac:dyDescent="0.25">
      <c r="A33" s="23" t="s">
        <v>70</v>
      </c>
      <c r="B33" s="32" t="s">
        <v>69</v>
      </c>
      <c r="C33" s="33"/>
      <c r="D33" s="37"/>
      <c r="E33" s="37"/>
      <c r="F33" s="37"/>
      <c r="G33" s="37"/>
      <c r="H33" s="37"/>
      <c r="I33" s="37"/>
      <c r="J33" s="37"/>
      <c r="K33" s="43"/>
      <c r="L33" s="43"/>
      <c r="M33" s="43"/>
      <c r="N33" s="65"/>
      <c r="O33" s="65"/>
      <c r="P33" s="41"/>
      <c r="Q33" s="41"/>
      <c r="R33" s="41"/>
      <c r="S33" s="41"/>
      <c r="T33" s="2"/>
    </row>
    <row r="34" spans="1:20" ht="15.2" customHeight="1" x14ac:dyDescent="0.25">
      <c r="A34" s="23" t="s">
        <v>71</v>
      </c>
      <c r="B34" s="32" t="s">
        <v>72</v>
      </c>
      <c r="C34" s="33"/>
      <c r="D34" s="37"/>
      <c r="E34" s="37"/>
      <c r="F34" s="37"/>
      <c r="G34" s="37"/>
      <c r="H34" s="37"/>
      <c r="I34" s="37"/>
      <c r="J34" s="37"/>
      <c r="K34" s="43"/>
      <c r="L34" s="43"/>
      <c r="M34" s="43"/>
      <c r="N34" s="65"/>
      <c r="O34" s="65"/>
      <c r="P34" s="41"/>
      <c r="Q34" s="41"/>
      <c r="R34" s="41"/>
      <c r="S34" s="41"/>
      <c r="T34" s="2"/>
    </row>
    <row r="35" spans="1:20" ht="12.75" customHeight="1" x14ac:dyDescent="0.25">
      <c r="A35" s="27"/>
      <c r="B35" s="38"/>
      <c r="C35" s="39"/>
      <c r="D35" s="36" t="s">
        <v>73</v>
      </c>
      <c r="E35" s="37"/>
      <c r="F35" s="37"/>
      <c r="G35" s="37"/>
      <c r="H35" s="37"/>
      <c r="I35" s="37"/>
      <c r="J35" s="37"/>
      <c r="K35" s="42" t="s">
        <v>74</v>
      </c>
      <c r="L35" s="42" t="s">
        <v>35</v>
      </c>
      <c r="M35" s="42" t="s">
        <v>32</v>
      </c>
      <c r="N35" s="64">
        <v>600000</v>
      </c>
      <c r="O35" s="64">
        <v>151186.23999999999</v>
      </c>
      <c r="P35" s="40">
        <v>0</v>
      </c>
      <c r="Q35" s="40"/>
      <c r="R35" s="40"/>
      <c r="S35" s="40"/>
      <c r="T35" s="2"/>
    </row>
    <row r="36" spans="1:20" ht="51.2" customHeight="1" x14ac:dyDescent="0.25">
      <c r="A36" s="23" t="s">
        <v>75</v>
      </c>
      <c r="B36" s="32" t="s">
        <v>76</v>
      </c>
      <c r="C36" s="33"/>
      <c r="D36" s="37"/>
      <c r="E36" s="37"/>
      <c r="F36" s="37"/>
      <c r="G36" s="37"/>
      <c r="H36" s="37"/>
      <c r="I36" s="37"/>
      <c r="J36" s="37"/>
      <c r="K36" s="43"/>
      <c r="L36" s="43"/>
      <c r="M36" s="43"/>
      <c r="N36" s="65"/>
      <c r="O36" s="65"/>
      <c r="P36" s="41"/>
      <c r="Q36" s="41"/>
      <c r="R36" s="41"/>
      <c r="S36" s="41"/>
      <c r="T36" s="2"/>
    </row>
    <row r="37" spans="1:20" ht="12.75" customHeight="1" x14ac:dyDescent="0.25">
      <c r="A37" s="27"/>
      <c r="B37" s="38"/>
      <c r="C37" s="39"/>
      <c r="D37" s="36" t="s">
        <v>77</v>
      </c>
      <c r="E37" s="37"/>
      <c r="F37" s="37"/>
      <c r="G37" s="37"/>
      <c r="H37" s="37"/>
      <c r="I37" s="37"/>
      <c r="J37" s="37"/>
      <c r="K37" s="42" t="s">
        <v>78</v>
      </c>
      <c r="L37" s="42" t="s">
        <v>35</v>
      </c>
      <c r="M37" s="42" t="s">
        <v>32</v>
      </c>
      <c r="N37" s="64">
        <v>400000</v>
      </c>
      <c r="O37" s="64">
        <v>46396.32</v>
      </c>
      <c r="P37" s="40">
        <v>0</v>
      </c>
      <c r="Q37" s="40"/>
      <c r="R37" s="40"/>
      <c r="S37" s="40"/>
      <c r="T37" s="2"/>
    </row>
    <row r="38" spans="1:20" ht="89.45" customHeight="1" x14ac:dyDescent="0.25">
      <c r="A38" s="23" t="s">
        <v>79</v>
      </c>
      <c r="B38" s="32" t="s">
        <v>80</v>
      </c>
      <c r="C38" s="33"/>
      <c r="D38" s="37"/>
      <c r="E38" s="37"/>
      <c r="F38" s="37"/>
      <c r="G38" s="37"/>
      <c r="H38" s="37"/>
      <c r="I38" s="37"/>
      <c r="J38" s="37"/>
      <c r="K38" s="43"/>
      <c r="L38" s="43"/>
      <c r="M38" s="43"/>
      <c r="N38" s="65"/>
      <c r="O38" s="65"/>
      <c r="P38" s="41"/>
      <c r="Q38" s="41"/>
      <c r="R38" s="41"/>
      <c r="S38" s="41"/>
      <c r="T38" s="2"/>
    </row>
    <row r="39" spans="1:20" ht="12.75" customHeight="1" x14ac:dyDescent="0.25">
      <c r="A39" s="27"/>
      <c r="B39" s="38"/>
      <c r="C39" s="39"/>
      <c r="D39" s="36" t="s">
        <v>81</v>
      </c>
      <c r="E39" s="37"/>
      <c r="F39" s="37"/>
      <c r="G39" s="37"/>
      <c r="H39" s="37"/>
      <c r="I39" s="37"/>
      <c r="J39" s="37"/>
      <c r="K39" s="42" t="s">
        <v>82</v>
      </c>
      <c r="L39" s="42" t="s">
        <v>35</v>
      </c>
      <c r="M39" s="42" t="s">
        <v>32</v>
      </c>
      <c r="N39" s="64">
        <v>0</v>
      </c>
      <c r="O39" s="64">
        <v>187095.37</v>
      </c>
      <c r="P39" s="40">
        <v>0</v>
      </c>
      <c r="Q39" s="40"/>
      <c r="R39" s="40"/>
      <c r="S39" s="40"/>
      <c r="T39" s="2"/>
    </row>
    <row r="40" spans="1:20" ht="369.95" customHeight="1" x14ac:dyDescent="0.25">
      <c r="A40" s="23" t="s">
        <v>83</v>
      </c>
      <c r="B40" s="32" t="s">
        <v>84</v>
      </c>
      <c r="C40" s="33"/>
      <c r="D40" s="37"/>
      <c r="E40" s="37"/>
      <c r="F40" s="37"/>
      <c r="G40" s="37"/>
      <c r="H40" s="37"/>
      <c r="I40" s="37"/>
      <c r="J40" s="37"/>
      <c r="K40" s="43"/>
      <c r="L40" s="43"/>
      <c r="M40" s="43"/>
      <c r="N40" s="65"/>
      <c r="O40" s="65"/>
      <c r="P40" s="41"/>
      <c r="Q40" s="41"/>
      <c r="R40" s="41"/>
      <c r="S40" s="41"/>
      <c r="T40" s="2"/>
    </row>
    <row r="41" spans="1:20" ht="12.75" customHeight="1" x14ac:dyDescent="0.25">
      <c r="A41" s="27"/>
      <c r="B41" s="38"/>
      <c r="C41" s="39"/>
      <c r="D41" s="36" t="s">
        <v>85</v>
      </c>
      <c r="E41" s="37"/>
      <c r="F41" s="37"/>
      <c r="G41" s="37"/>
      <c r="H41" s="37"/>
      <c r="I41" s="37"/>
      <c r="J41" s="37"/>
      <c r="K41" s="42" t="s">
        <v>86</v>
      </c>
      <c r="L41" s="42" t="s">
        <v>35</v>
      </c>
      <c r="M41" s="42" t="s">
        <v>32</v>
      </c>
      <c r="N41" s="64">
        <v>0</v>
      </c>
      <c r="O41" s="64">
        <v>1209</v>
      </c>
      <c r="P41" s="40">
        <v>0</v>
      </c>
      <c r="Q41" s="40"/>
      <c r="R41" s="40"/>
      <c r="S41" s="40"/>
      <c r="T41" s="2"/>
    </row>
    <row r="42" spans="1:20" ht="114.95" customHeight="1" x14ac:dyDescent="0.25">
      <c r="A42" s="23" t="s">
        <v>87</v>
      </c>
      <c r="B42" s="32" t="s">
        <v>88</v>
      </c>
      <c r="C42" s="33"/>
      <c r="D42" s="37"/>
      <c r="E42" s="37"/>
      <c r="F42" s="37"/>
      <c r="G42" s="37"/>
      <c r="H42" s="37"/>
      <c r="I42" s="37"/>
      <c r="J42" s="37"/>
      <c r="K42" s="43"/>
      <c r="L42" s="43"/>
      <c r="M42" s="43"/>
      <c r="N42" s="65"/>
      <c r="O42" s="65"/>
      <c r="P42" s="41"/>
      <c r="Q42" s="41"/>
      <c r="R42" s="41"/>
      <c r="S42" s="41"/>
      <c r="T42" s="2"/>
    </row>
    <row r="43" spans="1:20" ht="12.75" customHeight="1" x14ac:dyDescent="0.25">
      <c r="A43" s="27"/>
      <c r="B43" s="38"/>
      <c r="C43" s="39"/>
      <c r="D43" s="36" t="s">
        <v>89</v>
      </c>
      <c r="E43" s="37"/>
      <c r="F43" s="37"/>
      <c r="G43" s="37"/>
      <c r="H43" s="37"/>
      <c r="I43" s="37"/>
      <c r="J43" s="37"/>
      <c r="K43" s="42" t="s">
        <v>90</v>
      </c>
      <c r="L43" s="42" t="s">
        <v>35</v>
      </c>
      <c r="M43" s="42" t="s">
        <v>32</v>
      </c>
      <c r="N43" s="64">
        <v>0</v>
      </c>
      <c r="O43" s="64">
        <v>3083</v>
      </c>
      <c r="P43" s="40">
        <v>0</v>
      </c>
      <c r="Q43" s="40"/>
      <c r="R43" s="40"/>
      <c r="S43" s="40"/>
      <c r="T43" s="2"/>
    </row>
    <row r="44" spans="1:20" ht="89.45" customHeight="1" x14ac:dyDescent="0.25">
      <c r="A44" s="23" t="s">
        <v>91</v>
      </c>
      <c r="B44" s="32" t="s">
        <v>92</v>
      </c>
      <c r="C44" s="33"/>
      <c r="D44" s="37"/>
      <c r="E44" s="37"/>
      <c r="F44" s="37"/>
      <c r="G44" s="37"/>
      <c r="H44" s="37"/>
      <c r="I44" s="37"/>
      <c r="J44" s="37"/>
      <c r="K44" s="43"/>
      <c r="L44" s="43"/>
      <c r="M44" s="43"/>
      <c r="N44" s="65"/>
      <c r="O44" s="65"/>
      <c r="P44" s="41"/>
      <c r="Q44" s="41"/>
      <c r="R44" s="41"/>
      <c r="S44" s="41"/>
      <c r="T44" s="2"/>
    </row>
    <row r="45" spans="1:20" ht="38.25" x14ac:dyDescent="0.25">
      <c r="A45" s="23"/>
      <c r="B45" s="32"/>
      <c r="C45" s="33"/>
      <c r="D45" s="34" t="s">
        <v>93</v>
      </c>
      <c r="E45" s="35"/>
      <c r="F45" s="35"/>
      <c r="G45" s="35"/>
      <c r="H45" s="35"/>
      <c r="I45" s="35"/>
      <c r="J45" s="35"/>
      <c r="K45" s="24" t="s">
        <v>94</v>
      </c>
      <c r="L45" s="24" t="s">
        <v>35</v>
      </c>
      <c r="M45" s="24" t="s">
        <v>32</v>
      </c>
      <c r="N45" s="66">
        <f>N46</f>
        <v>7905000</v>
      </c>
      <c r="O45" s="66">
        <f>O46</f>
        <v>6486703.3200000003</v>
      </c>
      <c r="P45" s="25">
        <v>0</v>
      </c>
      <c r="Q45" s="25"/>
      <c r="R45" s="25"/>
      <c r="S45" s="25"/>
      <c r="T45" s="26"/>
    </row>
    <row r="46" spans="1:20" ht="38.25" x14ac:dyDescent="0.25">
      <c r="A46" s="23"/>
      <c r="B46" s="32"/>
      <c r="C46" s="33"/>
      <c r="D46" s="34" t="s">
        <v>95</v>
      </c>
      <c r="E46" s="35"/>
      <c r="F46" s="35"/>
      <c r="G46" s="35"/>
      <c r="H46" s="35"/>
      <c r="I46" s="35"/>
      <c r="J46" s="35"/>
      <c r="K46" s="24" t="s">
        <v>96</v>
      </c>
      <c r="L46" s="24" t="s">
        <v>35</v>
      </c>
      <c r="M46" s="24" t="s">
        <v>32</v>
      </c>
      <c r="N46" s="66">
        <f>SUM(N47:N54)</f>
        <v>7905000</v>
      </c>
      <c r="O46" s="66">
        <f>SUM(O47:O54)</f>
        <v>6486703.3200000003</v>
      </c>
      <c r="P46" s="25">
        <v>0</v>
      </c>
      <c r="Q46" s="25"/>
      <c r="R46" s="25"/>
      <c r="S46" s="25"/>
      <c r="T46" s="26"/>
    </row>
    <row r="47" spans="1:20" ht="12.75" customHeight="1" x14ac:dyDescent="0.25">
      <c r="A47" s="27"/>
      <c r="B47" s="38"/>
      <c r="C47" s="39"/>
      <c r="D47" s="36" t="s">
        <v>97</v>
      </c>
      <c r="E47" s="37"/>
      <c r="F47" s="37"/>
      <c r="G47" s="37"/>
      <c r="H47" s="37"/>
      <c r="I47" s="37"/>
      <c r="J47" s="37"/>
      <c r="K47" s="42" t="s">
        <v>98</v>
      </c>
      <c r="L47" s="42" t="s">
        <v>35</v>
      </c>
      <c r="M47" s="42" t="s">
        <v>32</v>
      </c>
      <c r="N47" s="64">
        <v>4000000</v>
      </c>
      <c r="O47" s="64">
        <v>3290995.23</v>
      </c>
      <c r="P47" s="40">
        <v>0</v>
      </c>
      <c r="Q47" s="40"/>
      <c r="R47" s="40"/>
      <c r="S47" s="40"/>
      <c r="T47" s="2"/>
    </row>
    <row r="48" spans="1:20" ht="127.7" customHeight="1" x14ac:dyDescent="0.25">
      <c r="A48" s="23" t="s">
        <v>99</v>
      </c>
      <c r="B48" s="32" t="s">
        <v>98</v>
      </c>
      <c r="C48" s="33"/>
      <c r="D48" s="37"/>
      <c r="E48" s="37"/>
      <c r="F48" s="37"/>
      <c r="G48" s="37"/>
      <c r="H48" s="37"/>
      <c r="I48" s="37"/>
      <c r="J48" s="37"/>
      <c r="K48" s="43"/>
      <c r="L48" s="43"/>
      <c r="M48" s="43"/>
      <c r="N48" s="65"/>
      <c r="O48" s="65"/>
      <c r="P48" s="41"/>
      <c r="Q48" s="41"/>
      <c r="R48" s="41"/>
      <c r="S48" s="41"/>
      <c r="T48" s="2"/>
    </row>
    <row r="49" spans="1:20" ht="12.75" customHeight="1" x14ac:dyDescent="0.25">
      <c r="A49" s="27"/>
      <c r="B49" s="38"/>
      <c r="C49" s="39"/>
      <c r="D49" s="36" t="s">
        <v>100</v>
      </c>
      <c r="E49" s="37"/>
      <c r="F49" s="37"/>
      <c r="G49" s="37"/>
      <c r="H49" s="37"/>
      <c r="I49" s="37"/>
      <c r="J49" s="37"/>
      <c r="K49" s="42" t="s">
        <v>101</v>
      </c>
      <c r="L49" s="42" t="s">
        <v>35</v>
      </c>
      <c r="M49" s="42" t="s">
        <v>32</v>
      </c>
      <c r="N49" s="64">
        <v>22000</v>
      </c>
      <c r="O49" s="64">
        <v>19126</v>
      </c>
      <c r="P49" s="40">
        <v>0</v>
      </c>
      <c r="Q49" s="40"/>
      <c r="R49" s="40"/>
      <c r="S49" s="40"/>
      <c r="T49" s="2"/>
    </row>
    <row r="50" spans="1:20" ht="140.44999999999999" customHeight="1" x14ac:dyDescent="0.25">
      <c r="A50" s="23" t="s">
        <v>102</v>
      </c>
      <c r="B50" s="32" t="s">
        <v>101</v>
      </c>
      <c r="C50" s="33"/>
      <c r="D50" s="37"/>
      <c r="E50" s="37"/>
      <c r="F50" s="37"/>
      <c r="G50" s="37"/>
      <c r="H50" s="37"/>
      <c r="I50" s="37"/>
      <c r="J50" s="37"/>
      <c r="K50" s="43"/>
      <c r="L50" s="43"/>
      <c r="M50" s="43"/>
      <c r="N50" s="65"/>
      <c r="O50" s="65"/>
      <c r="P50" s="41"/>
      <c r="Q50" s="41"/>
      <c r="R50" s="41"/>
      <c r="S50" s="41"/>
      <c r="T50" s="2"/>
    </row>
    <row r="51" spans="1:20" ht="12.75" customHeight="1" x14ac:dyDescent="0.25">
      <c r="A51" s="27"/>
      <c r="B51" s="38"/>
      <c r="C51" s="39"/>
      <c r="D51" s="36" t="s">
        <v>103</v>
      </c>
      <c r="E51" s="37"/>
      <c r="F51" s="37"/>
      <c r="G51" s="37"/>
      <c r="H51" s="37"/>
      <c r="I51" s="37"/>
      <c r="J51" s="37"/>
      <c r="K51" s="42" t="s">
        <v>104</v>
      </c>
      <c r="L51" s="42" t="s">
        <v>35</v>
      </c>
      <c r="M51" s="42" t="s">
        <v>32</v>
      </c>
      <c r="N51" s="64">
        <v>4283000</v>
      </c>
      <c r="O51" s="64">
        <v>3504044.86</v>
      </c>
      <c r="P51" s="40">
        <v>0</v>
      </c>
      <c r="Q51" s="40"/>
      <c r="R51" s="40"/>
      <c r="S51" s="40"/>
      <c r="T51" s="2"/>
    </row>
    <row r="52" spans="1:20" ht="127.7" customHeight="1" x14ac:dyDescent="0.25">
      <c r="A52" s="23" t="s">
        <v>105</v>
      </c>
      <c r="B52" s="32" t="s">
        <v>104</v>
      </c>
      <c r="C52" s="33"/>
      <c r="D52" s="37"/>
      <c r="E52" s="37"/>
      <c r="F52" s="37"/>
      <c r="G52" s="37"/>
      <c r="H52" s="37"/>
      <c r="I52" s="37"/>
      <c r="J52" s="37"/>
      <c r="K52" s="43"/>
      <c r="L52" s="43"/>
      <c r="M52" s="43"/>
      <c r="N52" s="65"/>
      <c r="O52" s="65"/>
      <c r="P52" s="41"/>
      <c r="Q52" s="41"/>
      <c r="R52" s="41"/>
      <c r="S52" s="41"/>
      <c r="T52" s="2"/>
    </row>
    <row r="53" spans="1:20" ht="12.75" customHeight="1" x14ac:dyDescent="0.25">
      <c r="A53" s="27"/>
      <c r="B53" s="38"/>
      <c r="C53" s="39"/>
      <c r="D53" s="36" t="s">
        <v>106</v>
      </c>
      <c r="E53" s="37"/>
      <c r="F53" s="37"/>
      <c r="G53" s="37"/>
      <c r="H53" s="37"/>
      <c r="I53" s="37"/>
      <c r="J53" s="37"/>
      <c r="K53" s="42" t="s">
        <v>107</v>
      </c>
      <c r="L53" s="42" t="s">
        <v>35</v>
      </c>
      <c r="M53" s="42" t="s">
        <v>32</v>
      </c>
      <c r="N53" s="64">
        <v>-400000</v>
      </c>
      <c r="O53" s="64">
        <v>-327462.77</v>
      </c>
      <c r="P53" s="40">
        <v>0</v>
      </c>
      <c r="Q53" s="40"/>
      <c r="R53" s="40"/>
      <c r="S53" s="40"/>
      <c r="T53" s="2"/>
    </row>
    <row r="54" spans="1:20" ht="127.7" customHeight="1" x14ac:dyDescent="0.25">
      <c r="A54" s="23" t="s">
        <v>108</v>
      </c>
      <c r="B54" s="32" t="s">
        <v>107</v>
      </c>
      <c r="C54" s="33"/>
      <c r="D54" s="37"/>
      <c r="E54" s="37"/>
      <c r="F54" s="37"/>
      <c r="G54" s="37"/>
      <c r="H54" s="37"/>
      <c r="I54" s="37"/>
      <c r="J54" s="37"/>
      <c r="K54" s="43"/>
      <c r="L54" s="43"/>
      <c r="M54" s="43"/>
      <c r="N54" s="65"/>
      <c r="O54" s="65"/>
      <c r="P54" s="41"/>
      <c r="Q54" s="41"/>
      <c r="R54" s="41"/>
      <c r="S54" s="41"/>
      <c r="T54" s="2"/>
    </row>
    <row r="55" spans="1:20" ht="38.25" x14ac:dyDescent="0.25">
      <c r="A55" s="23"/>
      <c r="B55" s="32"/>
      <c r="C55" s="33"/>
      <c r="D55" s="34" t="s">
        <v>109</v>
      </c>
      <c r="E55" s="35"/>
      <c r="F55" s="35"/>
      <c r="G55" s="35"/>
      <c r="H55" s="35"/>
      <c r="I55" s="35"/>
      <c r="J55" s="35"/>
      <c r="K55" s="24" t="s">
        <v>110</v>
      </c>
      <c r="L55" s="24" t="s">
        <v>35</v>
      </c>
      <c r="M55" s="24" t="s">
        <v>32</v>
      </c>
      <c r="N55" s="66">
        <f>N56</f>
        <v>63150000</v>
      </c>
      <c r="O55" s="66">
        <f>O56</f>
        <v>59211338.469999999</v>
      </c>
      <c r="P55" s="25">
        <v>0</v>
      </c>
      <c r="Q55" s="25"/>
      <c r="R55" s="25"/>
      <c r="S55" s="25"/>
      <c r="T55" s="26"/>
    </row>
    <row r="56" spans="1:20" ht="38.25" x14ac:dyDescent="0.25">
      <c r="A56" s="23"/>
      <c r="B56" s="32"/>
      <c r="C56" s="33"/>
      <c r="D56" s="34" t="s">
        <v>111</v>
      </c>
      <c r="E56" s="35"/>
      <c r="F56" s="35"/>
      <c r="G56" s="35"/>
      <c r="H56" s="35"/>
      <c r="I56" s="35"/>
      <c r="J56" s="35"/>
      <c r="K56" s="24" t="s">
        <v>112</v>
      </c>
      <c r="L56" s="24" t="s">
        <v>35</v>
      </c>
      <c r="M56" s="24" t="s">
        <v>32</v>
      </c>
      <c r="N56" s="66">
        <f>SUM(N57:N63)</f>
        <v>63150000</v>
      </c>
      <c r="O56" s="66">
        <f>SUM(O57:O63)</f>
        <v>59211338.469999999</v>
      </c>
      <c r="P56" s="25">
        <v>0</v>
      </c>
      <c r="Q56" s="25"/>
      <c r="R56" s="25"/>
      <c r="S56" s="25"/>
      <c r="T56" s="26"/>
    </row>
    <row r="57" spans="1:20" ht="12.75" customHeight="1" x14ac:dyDescent="0.25">
      <c r="A57" s="27"/>
      <c r="B57" s="38"/>
      <c r="C57" s="39"/>
      <c r="D57" s="36" t="s">
        <v>113</v>
      </c>
      <c r="E57" s="37"/>
      <c r="F57" s="37"/>
      <c r="G57" s="37"/>
      <c r="H57" s="37"/>
      <c r="I57" s="37"/>
      <c r="J57" s="37"/>
      <c r="K57" s="42" t="s">
        <v>114</v>
      </c>
      <c r="L57" s="42" t="s">
        <v>35</v>
      </c>
      <c r="M57" s="42" t="s">
        <v>32</v>
      </c>
      <c r="N57" s="64">
        <v>38140000</v>
      </c>
      <c r="O57" s="64">
        <v>36421343.75</v>
      </c>
      <c r="P57" s="40">
        <v>0</v>
      </c>
      <c r="Q57" s="40"/>
      <c r="R57" s="40"/>
      <c r="S57" s="40"/>
      <c r="T57" s="2"/>
    </row>
    <row r="58" spans="1:20" ht="38.450000000000003" customHeight="1" x14ac:dyDescent="0.25">
      <c r="A58" s="23" t="s">
        <v>115</v>
      </c>
      <c r="B58" s="32" t="s">
        <v>116</v>
      </c>
      <c r="C58" s="33"/>
      <c r="D58" s="37"/>
      <c r="E58" s="37"/>
      <c r="F58" s="37"/>
      <c r="G58" s="37"/>
      <c r="H58" s="37"/>
      <c r="I58" s="37"/>
      <c r="J58" s="37"/>
      <c r="K58" s="43"/>
      <c r="L58" s="43"/>
      <c r="M58" s="43"/>
      <c r="N58" s="65"/>
      <c r="O58" s="65"/>
      <c r="P58" s="41"/>
      <c r="Q58" s="41"/>
      <c r="R58" s="41"/>
      <c r="S58" s="41"/>
      <c r="T58" s="2"/>
    </row>
    <row r="59" spans="1:20" ht="38.450000000000003" customHeight="1" x14ac:dyDescent="0.25">
      <c r="A59" s="23" t="s">
        <v>117</v>
      </c>
      <c r="B59" s="32" t="s">
        <v>118</v>
      </c>
      <c r="C59" s="33"/>
      <c r="D59" s="37"/>
      <c r="E59" s="37"/>
      <c r="F59" s="37"/>
      <c r="G59" s="37"/>
      <c r="H59" s="37"/>
      <c r="I59" s="37"/>
      <c r="J59" s="37"/>
      <c r="K59" s="43"/>
      <c r="L59" s="43"/>
      <c r="M59" s="43"/>
      <c r="N59" s="65"/>
      <c r="O59" s="65"/>
      <c r="P59" s="41"/>
      <c r="Q59" s="41"/>
      <c r="R59" s="41"/>
      <c r="S59" s="41"/>
      <c r="T59" s="2"/>
    </row>
    <row r="60" spans="1:20" ht="38.450000000000003" customHeight="1" x14ac:dyDescent="0.25">
      <c r="A60" s="23" t="s">
        <v>119</v>
      </c>
      <c r="B60" s="32" t="s">
        <v>120</v>
      </c>
      <c r="C60" s="33"/>
      <c r="D60" s="37"/>
      <c r="E60" s="37"/>
      <c r="F60" s="37"/>
      <c r="G60" s="37"/>
      <c r="H60" s="37"/>
      <c r="I60" s="37"/>
      <c r="J60" s="37"/>
      <c r="K60" s="43"/>
      <c r="L60" s="43"/>
      <c r="M60" s="43"/>
      <c r="N60" s="65"/>
      <c r="O60" s="65"/>
      <c r="P60" s="41"/>
      <c r="Q60" s="41"/>
      <c r="R60" s="41"/>
      <c r="S60" s="41"/>
      <c r="T60" s="2"/>
    </row>
    <row r="61" spans="1:20" ht="12.75" customHeight="1" x14ac:dyDescent="0.25">
      <c r="A61" s="27"/>
      <c r="B61" s="38"/>
      <c r="C61" s="39"/>
      <c r="D61" s="36" t="s">
        <v>121</v>
      </c>
      <c r="E61" s="37"/>
      <c r="F61" s="37"/>
      <c r="G61" s="37"/>
      <c r="H61" s="37"/>
      <c r="I61" s="37"/>
      <c r="J61" s="37"/>
      <c r="K61" s="42" t="s">
        <v>120</v>
      </c>
      <c r="L61" s="42" t="s">
        <v>35</v>
      </c>
      <c r="M61" s="42" t="s">
        <v>32</v>
      </c>
      <c r="N61" s="64">
        <v>25010000</v>
      </c>
      <c r="O61" s="64">
        <v>22789994.719999999</v>
      </c>
      <c r="P61" s="40">
        <v>0</v>
      </c>
      <c r="Q61" s="40"/>
      <c r="R61" s="40"/>
      <c r="S61" s="40"/>
      <c r="T61" s="2"/>
    </row>
    <row r="62" spans="1:20" ht="38.450000000000003" customHeight="1" x14ac:dyDescent="0.25">
      <c r="A62" s="23" t="s">
        <v>122</v>
      </c>
      <c r="B62" s="32" t="s">
        <v>120</v>
      </c>
      <c r="C62" s="33"/>
      <c r="D62" s="37"/>
      <c r="E62" s="37"/>
      <c r="F62" s="37"/>
      <c r="G62" s="37"/>
      <c r="H62" s="37"/>
      <c r="I62" s="37"/>
      <c r="J62" s="37"/>
      <c r="K62" s="43"/>
      <c r="L62" s="43"/>
      <c r="M62" s="43"/>
      <c r="N62" s="65"/>
      <c r="O62" s="65"/>
      <c r="P62" s="41"/>
      <c r="Q62" s="41"/>
      <c r="R62" s="41"/>
      <c r="S62" s="41"/>
      <c r="T62" s="2"/>
    </row>
    <row r="63" spans="1:20" ht="38.450000000000003" customHeight="1" x14ac:dyDescent="0.25">
      <c r="A63" s="23" t="s">
        <v>123</v>
      </c>
      <c r="B63" s="32" t="s">
        <v>120</v>
      </c>
      <c r="C63" s="33"/>
      <c r="D63" s="37"/>
      <c r="E63" s="37"/>
      <c r="F63" s="37"/>
      <c r="G63" s="37"/>
      <c r="H63" s="37"/>
      <c r="I63" s="37"/>
      <c r="J63" s="37"/>
      <c r="K63" s="43"/>
      <c r="L63" s="43"/>
      <c r="M63" s="43"/>
      <c r="N63" s="65"/>
      <c r="O63" s="65"/>
      <c r="P63" s="41"/>
      <c r="Q63" s="41"/>
      <c r="R63" s="41"/>
      <c r="S63" s="41"/>
      <c r="T63" s="2"/>
    </row>
    <row r="64" spans="1:20" ht="38.25" x14ac:dyDescent="0.25">
      <c r="A64" s="23"/>
      <c r="B64" s="32"/>
      <c r="C64" s="33"/>
      <c r="D64" s="34" t="s">
        <v>124</v>
      </c>
      <c r="E64" s="35"/>
      <c r="F64" s="35"/>
      <c r="G64" s="35"/>
      <c r="H64" s="35"/>
      <c r="I64" s="35"/>
      <c r="J64" s="35"/>
      <c r="K64" s="24" t="s">
        <v>125</v>
      </c>
      <c r="L64" s="24" t="s">
        <v>35</v>
      </c>
      <c r="M64" s="24" t="s">
        <v>32</v>
      </c>
      <c r="N64" s="66">
        <f>N65+N69</f>
        <v>19533000</v>
      </c>
      <c r="O64" s="66">
        <f>O65+O69</f>
        <v>11651738.66</v>
      </c>
      <c r="P64" s="25">
        <v>0</v>
      </c>
      <c r="Q64" s="25"/>
      <c r="R64" s="25"/>
      <c r="S64" s="25"/>
      <c r="T64" s="26"/>
    </row>
    <row r="65" spans="1:20" ht="38.25" x14ac:dyDescent="0.25">
      <c r="A65" s="23"/>
      <c r="B65" s="32"/>
      <c r="C65" s="33"/>
      <c r="D65" s="34" t="s">
        <v>126</v>
      </c>
      <c r="E65" s="35"/>
      <c r="F65" s="35"/>
      <c r="G65" s="35"/>
      <c r="H65" s="35"/>
      <c r="I65" s="35"/>
      <c r="J65" s="35"/>
      <c r="K65" s="24" t="s">
        <v>127</v>
      </c>
      <c r="L65" s="24" t="s">
        <v>35</v>
      </c>
      <c r="M65" s="24" t="s">
        <v>32</v>
      </c>
      <c r="N65" s="66">
        <f>SUM(N66)</f>
        <v>12195000</v>
      </c>
      <c r="O65" s="66">
        <f>O66</f>
        <v>7342883.3399999999</v>
      </c>
      <c r="P65" s="25">
        <v>0</v>
      </c>
      <c r="Q65" s="25"/>
      <c r="R65" s="25"/>
      <c r="S65" s="25"/>
      <c r="T65" s="26"/>
    </row>
    <row r="66" spans="1:20" ht="12.75" customHeight="1" x14ac:dyDescent="0.25">
      <c r="A66" s="27"/>
      <c r="B66" s="38"/>
      <c r="C66" s="39"/>
      <c r="D66" s="36" t="s">
        <v>128</v>
      </c>
      <c r="E66" s="37"/>
      <c r="F66" s="37"/>
      <c r="G66" s="37"/>
      <c r="H66" s="37"/>
      <c r="I66" s="37"/>
      <c r="J66" s="37"/>
      <c r="K66" s="42" t="s">
        <v>129</v>
      </c>
      <c r="L66" s="42" t="s">
        <v>35</v>
      </c>
      <c r="M66" s="42" t="s">
        <v>32</v>
      </c>
      <c r="N66" s="64">
        <v>12195000</v>
      </c>
      <c r="O66" s="64">
        <v>7342883.3399999999</v>
      </c>
      <c r="P66" s="40">
        <v>0</v>
      </c>
      <c r="Q66" s="40"/>
      <c r="R66" s="40"/>
      <c r="S66" s="40"/>
      <c r="T66" s="2"/>
    </row>
    <row r="67" spans="1:20" ht="51.2" customHeight="1" x14ac:dyDescent="0.25">
      <c r="A67" s="23" t="s">
        <v>130</v>
      </c>
      <c r="B67" s="32" t="s">
        <v>129</v>
      </c>
      <c r="C67" s="33"/>
      <c r="D67" s="37"/>
      <c r="E67" s="37"/>
      <c r="F67" s="37"/>
      <c r="G67" s="37"/>
      <c r="H67" s="37"/>
      <c r="I67" s="37"/>
      <c r="J67" s="37"/>
      <c r="K67" s="43"/>
      <c r="L67" s="43"/>
      <c r="M67" s="43"/>
      <c r="N67" s="65"/>
      <c r="O67" s="65"/>
      <c r="P67" s="41"/>
      <c r="Q67" s="41"/>
      <c r="R67" s="41"/>
      <c r="S67" s="41"/>
      <c r="T67" s="2"/>
    </row>
    <row r="68" spans="1:20" ht="63.95" customHeight="1" x14ac:dyDescent="0.25">
      <c r="A68" s="23" t="s">
        <v>131</v>
      </c>
      <c r="B68" s="32" t="s">
        <v>132</v>
      </c>
      <c r="C68" s="33"/>
      <c r="D68" s="37"/>
      <c r="E68" s="37"/>
      <c r="F68" s="37"/>
      <c r="G68" s="37"/>
      <c r="H68" s="37"/>
      <c r="I68" s="37"/>
      <c r="J68" s="37"/>
      <c r="K68" s="43"/>
      <c r="L68" s="43"/>
      <c r="M68" s="43"/>
      <c r="N68" s="65"/>
      <c r="O68" s="65"/>
      <c r="P68" s="41"/>
      <c r="Q68" s="41"/>
      <c r="R68" s="41"/>
      <c r="S68" s="41"/>
      <c r="T68" s="2"/>
    </row>
    <row r="69" spans="1:20" ht="38.25" x14ac:dyDescent="0.25">
      <c r="A69" s="23"/>
      <c r="B69" s="32"/>
      <c r="C69" s="33"/>
      <c r="D69" s="34" t="s">
        <v>133</v>
      </c>
      <c r="E69" s="35"/>
      <c r="F69" s="35"/>
      <c r="G69" s="35"/>
      <c r="H69" s="35"/>
      <c r="I69" s="35"/>
      <c r="J69" s="35"/>
      <c r="K69" s="24" t="s">
        <v>134</v>
      </c>
      <c r="L69" s="24" t="s">
        <v>35</v>
      </c>
      <c r="M69" s="24" t="s">
        <v>32</v>
      </c>
      <c r="N69" s="66">
        <f>SUM(N70:N73)</f>
        <v>7338000</v>
      </c>
      <c r="O69" s="66">
        <f>SUM(O70:O73)</f>
        <v>4308855.32</v>
      </c>
      <c r="P69" s="25">
        <v>0</v>
      </c>
      <c r="Q69" s="25"/>
      <c r="R69" s="25"/>
      <c r="S69" s="25"/>
      <c r="T69" s="26"/>
    </row>
    <row r="70" spans="1:20" ht="12.75" customHeight="1" x14ac:dyDescent="0.25">
      <c r="A70" s="27"/>
      <c r="B70" s="38"/>
      <c r="C70" s="39"/>
      <c r="D70" s="36" t="s">
        <v>135</v>
      </c>
      <c r="E70" s="37"/>
      <c r="F70" s="37"/>
      <c r="G70" s="37"/>
      <c r="H70" s="37"/>
      <c r="I70" s="37"/>
      <c r="J70" s="37"/>
      <c r="K70" s="42" t="s">
        <v>136</v>
      </c>
      <c r="L70" s="42" t="s">
        <v>35</v>
      </c>
      <c r="M70" s="42" t="s">
        <v>32</v>
      </c>
      <c r="N70" s="64">
        <v>3471000</v>
      </c>
      <c r="O70" s="64">
        <v>2043151.7</v>
      </c>
      <c r="P70" s="40">
        <v>0</v>
      </c>
      <c r="Q70" s="40"/>
      <c r="R70" s="40"/>
      <c r="S70" s="40"/>
      <c r="T70" s="2"/>
    </row>
    <row r="71" spans="1:20" ht="38.450000000000003" customHeight="1" x14ac:dyDescent="0.25">
      <c r="A71" s="23" t="s">
        <v>137</v>
      </c>
      <c r="B71" s="32" t="s">
        <v>138</v>
      </c>
      <c r="C71" s="33"/>
      <c r="D71" s="37"/>
      <c r="E71" s="37"/>
      <c r="F71" s="37"/>
      <c r="G71" s="37"/>
      <c r="H71" s="37"/>
      <c r="I71" s="37"/>
      <c r="J71" s="37"/>
      <c r="K71" s="43"/>
      <c r="L71" s="43"/>
      <c r="M71" s="43"/>
      <c r="N71" s="65"/>
      <c r="O71" s="65"/>
      <c r="P71" s="41"/>
      <c r="Q71" s="41"/>
      <c r="R71" s="41"/>
      <c r="S71" s="41"/>
      <c r="T71" s="2"/>
    </row>
    <row r="72" spans="1:20" ht="12.75" customHeight="1" x14ac:dyDescent="0.25">
      <c r="A72" s="27"/>
      <c r="B72" s="38"/>
      <c r="C72" s="39"/>
      <c r="D72" s="36" t="s">
        <v>139</v>
      </c>
      <c r="E72" s="37"/>
      <c r="F72" s="37"/>
      <c r="G72" s="37"/>
      <c r="H72" s="37"/>
      <c r="I72" s="37"/>
      <c r="J72" s="37"/>
      <c r="K72" s="42" t="s">
        <v>140</v>
      </c>
      <c r="L72" s="42" t="s">
        <v>35</v>
      </c>
      <c r="M72" s="42" t="s">
        <v>32</v>
      </c>
      <c r="N72" s="64">
        <v>3867000</v>
      </c>
      <c r="O72" s="64">
        <v>2265703.62</v>
      </c>
      <c r="P72" s="40">
        <v>0</v>
      </c>
      <c r="Q72" s="40"/>
      <c r="R72" s="40"/>
      <c r="S72" s="40"/>
      <c r="T72" s="2"/>
    </row>
    <row r="73" spans="1:20" ht="38.450000000000003" customHeight="1" x14ac:dyDescent="0.25">
      <c r="A73" s="23" t="s">
        <v>141</v>
      </c>
      <c r="B73" s="32" t="s">
        <v>142</v>
      </c>
      <c r="C73" s="33"/>
      <c r="D73" s="37"/>
      <c r="E73" s="37"/>
      <c r="F73" s="37"/>
      <c r="G73" s="37"/>
      <c r="H73" s="37"/>
      <c r="I73" s="37"/>
      <c r="J73" s="37"/>
      <c r="K73" s="43"/>
      <c r="L73" s="43"/>
      <c r="M73" s="43"/>
      <c r="N73" s="65"/>
      <c r="O73" s="65"/>
      <c r="P73" s="41"/>
      <c r="Q73" s="41"/>
      <c r="R73" s="41"/>
      <c r="S73" s="41"/>
      <c r="T73" s="2"/>
    </row>
    <row r="74" spans="1:20" ht="63.75" x14ac:dyDescent="0.25">
      <c r="A74" s="23"/>
      <c r="B74" s="32"/>
      <c r="C74" s="33"/>
      <c r="D74" s="34" t="s">
        <v>143</v>
      </c>
      <c r="E74" s="35"/>
      <c r="F74" s="35"/>
      <c r="G74" s="35"/>
      <c r="H74" s="35"/>
      <c r="I74" s="35"/>
      <c r="J74" s="35"/>
      <c r="K74" s="24" t="s">
        <v>144</v>
      </c>
      <c r="L74" s="24" t="s">
        <v>145</v>
      </c>
      <c r="M74" s="24" t="s">
        <v>32</v>
      </c>
      <c r="N74" s="66">
        <f>N75+N84</f>
        <v>3742000</v>
      </c>
      <c r="O74" s="66">
        <f>O75+O84</f>
        <v>2619514.4899999998</v>
      </c>
      <c r="P74" s="25">
        <v>0</v>
      </c>
      <c r="Q74" s="25"/>
      <c r="R74" s="25"/>
      <c r="S74" s="25"/>
      <c r="T74" s="26"/>
    </row>
    <row r="75" spans="1:20" ht="63.75" x14ac:dyDescent="0.25">
      <c r="A75" s="23"/>
      <c r="B75" s="32"/>
      <c r="C75" s="33"/>
      <c r="D75" s="34" t="s">
        <v>146</v>
      </c>
      <c r="E75" s="35"/>
      <c r="F75" s="35"/>
      <c r="G75" s="35"/>
      <c r="H75" s="35"/>
      <c r="I75" s="35"/>
      <c r="J75" s="35"/>
      <c r="K75" s="24" t="s">
        <v>147</v>
      </c>
      <c r="L75" s="24" t="s">
        <v>145</v>
      </c>
      <c r="M75" s="24" t="s">
        <v>32</v>
      </c>
      <c r="N75" s="66">
        <f>SUM(N76:N83)</f>
        <v>2082000</v>
      </c>
      <c r="O75" s="66">
        <f>SUM(O76:O83)</f>
        <v>1300882.3399999999</v>
      </c>
      <c r="P75" s="25">
        <v>0</v>
      </c>
      <c r="Q75" s="25"/>
      <c r="R75" s="25"/>
      <c r="S75" s="25"/>
      <c r="T75" s="26"/>
    </row>
    <row r="76" spans="1:20" ht="12.75" customHeight="1" x14ac:dyDescent="0.25">
      <c r="A76" s="27"/>
      <c r="B76" s="38"/>
      <c r="C76" s="39"/>
      <c r="D76" s="36" t="s">
        <v>148</v>
      </c>
      <c r="E76" s="37"/>
      <c r="F76" s="37"/>
      <c r="G76" s="37"/>
      <c r="H76" s="37"/>
      <c r="I76" s="37"/>
      <c r="J76" s="37"/>
      <c r="K76" s="42" t="s">
        <v>149</v>
      </c>
      <c r="L76" s="42" t="s">
        <v>145</v>
      </c>
      <c r="M76" s="42" t="s">
        <v>32</v>
      </c>
      <c r="N76" s="64">
        <v>1845000</v>
      </c>
      <c r="O76" s="64">
        <v>1160285.25</v>
      </c>
      <c r="P76" s="40">
        <v>0</v>
      </c>
      <c r="Q76" s="40"/>
      <c r="R76" s="40"/>
      <c r="S76" s="40"/>
      <c r="T76" s="2"/>
    </row>
    <row r="77" spans="1:20" ht="89.45" customHeight="1" x14ac:dyDescent="0.25">
      <c r="A77" s="23" t="s">
        <v>150</v>
      </c>
      <c r="B77" s="32" t="s">
        <v>149</v>
      </c>
      <c r="C77" s="33"/>
      <c r="D77" s="37"/>
      <c r="E77" s="37"/>
      <c r="F77" s="37"/>
      <c r="G77" s="37"/>
      <c r="H77" s="37"/>
      <c r="I77" s="37"/>
      <c r="J77" s="37"/>
      <c r="K77" s="43"/>
      <c r="L77" s="43"/>
      <c r="M77" s="43"/>
      <c r="N77" s="65"/>
      <c r="O77" s="65"/>
      <c r="P77" s="41"/>
      <c r="Q77" s="41"/>
      <c r="R77" s="41"/>
      <c r="S77" s="41"/>
      <c r="T77" s="2"/>
    </row>
    <row r="78" spans="1:20" ht="12.75" customHeight="1" x14ac:dyDescent="0.25">
      <c r="A78" s="27"/>
      <c r="B78" s="38"/>
      <c r="C78" s="39"/>
      <c r="D78" s="36" t="s">
        <v>151</v>
      </c>
      <c r="E78" s="37"/>
      <c r="F78" s="37"/>
      <c r="G78" s="37"/>
      <c r="H78" s="37"/>
      <c r="I78" s="37"/>
      <c r="J78" s="37"/>
      <c r="K78" s="42" t="s">
        <v>152</v>
      </c>
      <c r="L78" s="42" t="s">
        <v>145</v>
      </c>
      <c r="M78" s="42" t="s">
        <v>32</v>
      </c>
      <c r="N78" s="64">
        <v>22000</v>
      </c>
      <c r="O78" s="64">
        <v>18715.45</v>
      </c>
      <c r="P78" s="40">
        <v>0</v>
      </c>
      <c r="Q78" s="40"/>
      <c r="R78" s="40"/>
      <c r="S78" s="40"/>
      <c r="T78" s="2"/>
    </row>
    <row r="79" spans="1:20" ht="89.45" customHeight="1" x14ac:dyDescent="0.25">
      <c r="A79" s="23" t="s">
        <v>153</v>
      </c>
      <c r="B79" s="32" t="s">
        <v>152</v>
      </c>
      <c r="C79" s="33"/>
      <c r="D79" s="37"/>
      <c r="E79" s="37"/>
      <c r="F79" s="37"/>
      <c r="G79" s="37"/>
      <c r="H79" s="37"/>
      <c r="I79" s="37"/>
      <c r="J79" s="37"/>
      <c r="K79" s="43"/>
      <c r="L79" s="43"/>
      <c r="M79" s="43"/>
      <c r="N79" s="65"/>
      <c r="O79" s="65"/>
      <c r="P79" s="41"/>
      <c r="Q79" s="41"/>
      <c r="R79" s="41"/>
      <c r="S79" s="41"/>
      <c r="T79" s="2"/>
    </row>
    <row r="80" spans="1:20" ht="12.75" customHeight="1" x14ac:dyDescent="0.25">
      <c r="A80" s="27"/>
      <c r="B80" s="38"/>
      <c r="C80" s="39"/>
      <c r="D80" s="36" t="s">
        <v>154</v>
      </c>
      <c r="E80" s="37"/>
      <c r="F80" s="37"/>
      <c r="G80" s="37"/>
      <c r="H80" s="37"/>
      <c r="I80" s="37"/>
      <c r="J80" s="37"/>
      <c r="K80" s="42" t="s">
        <v>155</v>
      </c>
      <c r="L80" s="42" t="s">
        <v>145</v>
      </c>
      <c r="M80" s="42" t="s">
        <v>32</v>
      </c>
      <c r="N80" s="64">
        <v>15000</v>
      </c>
      <c r="O80" s="64">
        <v>10299.4</v>
      </c>
      <c r="P80" s="40">
        <v>0</v>
      </c>
      <c r="Q80" s="40"/>
      <c r="R80" s="40"/>
      <c r="S80" s="40"/>
      <c r="T80" s="2"/>
    </row>
    <row r="81" spans="1:20" ht="76.7" customHeight="1" x14ac:dyDescent="0.25">
      <c r="A81" s="23" t="s">
        <v>156</v>
      </c>
      <c r="B81" s="32" t="s">
        <v>155</v>
      </c>
      <c r="C81" s="33"/>
      <c r="D81" s="37"/>
      <c r="E81" s="37"/>
      <c r="F81" s="37"/>
      <c r="G81" s="37"/>
      <c r="H81" s="37"/>
      <c r="I81" s="37"/>
      <c r="J81" s="37"/>
      <c r="K81" s="43"/>
      <c r="L81" s="43"/>
      <c r="M81" s="43"/>
      <c r="N81" s="65"/>
      <c r="O81" s="65"/>
      <c r="P81" s="41"/>
      <c r="Q81" s="41"/>
      <c r="R81" s="41"/>
      <c r="S81" s="41"/>
      <c r="T81" s="2"/>
    </row>
    <row r="82" spans="1:20" ht="12.75" customHeight="1" x14ac:dyDescent="0.25">
      <c r="A82" s="27"/>
      <c r="B82" s="38"/>
      <c r="C82" s="39"/>
      <c r="D82" s="36" t="s">
        <v>157</v>
      </c>
      <c r="E82" s="37"/>
      <c r="F82" s="37"/>
      <c r="G82" s="37"/>
      <c r="H82" s="37"/>
      <c r="I82" s="37"/>
      <c r="J82" s="37"/>
      <c r="K82" s="42" t="s">
        <v>158</v>
      </c>
      <c r="L82" s="42" t="s">
        <v>145</v>
      </c>
      <c r="M82" s="42" t="s">
        <v>32</v>
      </c>
      <c r="N82" s="64">
        <v>200000</v>
      </c>
      <c r="O82" s="64">
        <v>111582.24</v>
      </c>
      <c r="P82" s="40">
        <v>0</v>
      </c>
      <c r="Q82" s="40"/>
      <c r="R82" s="40"/>
      <c r="S82" s="40"/>
      <c r="T82" s="2"/>
    </row>
    <row r="83" spans="1:20" ht="38.450000000000003" customHeight="1" x14ac:dyDescent="0.25">
      <c r="A83" s="23" t="s">
        <v>159</v>
      </c>
      <c r="B83" s="32" t="s">
        <v>158</v>
      </c>
      <c r="C83" s="33"/>
      <c r="D83" s="37"/>
      <c r="E83" s="37"/>
      <c r="F83" s="37"/>
      <c r="G83" s="37"/>
      <c r="H83" s="37"/>
      <c r="I83" s="37"/>
      <c r="J83" s="37"/>
      <c r="K83" s="43"/>
      <c r="L83" s="43"/>
      <c r="M83" s="43"/>
      <c r="N83" s="65"/>
      <c r="O83" s="65"/>
      <c r="P83" s="41"/>
      <c r="Q83" s="41"/>
      <c r="R83" s="41"/>
      <c r="S83" s="41"/>
      <c r="T83" s="2"/>
    </row>
    <row r="84" spans="1:20" ht="63.75" x14ac:dyDescent="0.25">
      <c r="A84" s="23"/>
      <c r="B84" s="32"/>
      <c r="C84" s="33"/>
      <c r="D84" s="34" t="s">
        <v>160</v>
      </c>
      <c r="E84" s="35"/>
      <c r="F84" s="35"/>
      <c r="G84" s="35"/>
      <c r="H84" s="35"/>
      <c r="I84" s="35"/>
      <c r="J84" s="35"/>
      <c r="K84" s="24" t="s">
        <v>161</v>
      </c>
      <c r="L84" s="24" t="s">
        <v>145</v>
      </c>
      <c r="M84" s="24" t="s">
        <v>32</v>
      </c>
      <c r="N84" s="66">
        <f>N85</f>
        <v>1660000</v>
      </c>
      <c r="O84" s="66">
        <f>O85</f>
        <v>1318632.1499999999</v>
      </c>
      <c r="P84" s="25">
        <v>0</v>
      </c>
      <c r="Q84" s="25"/>
      <c r="R84" s="25"/>
      <c r="S84" s="25"/>
      <c r="T84" s="26"/>
    </row>
    <row r="85" spans="1:20" ht="12.75" customHeight="1" x14ac:dyDescent="0.25">
      <c r="A85" s="27"/>
      <c r="B85" s="38"/>
      <c r="C85" s="39"/>
      <c r="D85" s="36" t="s">
        <v>162</v>
      </c>
      <c r="E85" s="37"/>
      <c r="F85" s="37"/>
      <c r="G85" s="37"/>
      <c r="H85" s="37"/>
      <c r="I85" s="37"/>
      <c r="J85" s="37"/>
      <c r="K85" s="42" t="s">
        <v>163</v>
      </c>
      <c r="L85" s="42" t="s">
        <v>145</v>
      </c>
      <c r="M85" s="42" t="s">
        <v>32</v>
      </c>
      <c r="N85" s="64">
        <v>1660000</v>
      </c>
      <c r="O85" s="64">
        <v>1318632.1499999999</v>
      </c>
      <c r="P85" s="40">
        <v>0</v>
      </c>
      <c r="Q85" s="40"/>
      <c r="R85" s="40"/>
      <c r="S85" s="40"/>
      <c r="T85" s="2"/>
    </row>
    <row r="86" spans="1:20" ht="89.45" customHeight="1" x14ac:dyDescent="0.25">
      <c r="A86" s="23" t="s">
        <v>164</v>
      </c>
      <c r="B86" s="32" t="s">
        <v>163</v>
      </c>
      <c r="C86" s="33"/>
      <c r="D86" s="37"/>
      <c r="E86" s="37"/>
      <c r="F86" s="37"/>
      <c r="G86" s="37"/>
      <c r="H86" s="37"/>
      <c r="I86" s="37"/>
      <c r="J86" s="37"/>
      <c r="K86" s="43"/>
      <c r="L86" s="43"/>
      <c r="M86" s="43"/>
      <c r="N86" s="65"/>
      <c r="O86" s="65"/>
      <c r="P86" s="41"/>
      <c r="Q86" s="41"/>
      <c r="R86" s="41"/>
      <c r="S86" s="41"/>
      <c r="T86" s="2"/>
    </row>
    <row r="87" spans="1:20" ht="63.75" x14ac:dyDescent="0.25">
      <c r="A87" s="23"/>
      <c r="B87" s="32"/>
      <c r="C87" s="33"/>
      <c r="D87" s="34" t="s">
        <v>165</v>
      </c>
      <c r="E87" s="35"/>
      <c r="F87" s="35"/>
      <c r="G87" s="35"/>
      <c r="H87" s="35"/>
      <c r="I87" s="35"/>
      <c r="J87" s="35"/>
      <c r="K87" s="24" t="s">
        <v>166</v>
      </c>
      <c r="L87" s="24" t="s">
        <v>145</v>
      </c>
      <c r="M87" s="24" t="s">
        <v>32</v>
      </c>
      <c r="N87" s="66">
        <f>N88</f>
        <v>117000</v>
      </c>
      <c r="O87" s="66">
        <f>O88</f>
        <v>76458.17</v>
      </c>
      <c r="P87" s="25">
        <v>0</v>
      </c>
      <c r="Q87" s="25"/>
      <c r="R87" s="25"/>
      <c r="S87" s="25"/>
      <c r="T87" s="26"/>
    </row>
    <row r="88" spans="1:20" ht="63.75" x14ac:dyDescent="0.25">
      <c r="A88" s="23"/>
      <c r="B88" s="32"/>
      <c r="C88" s="33"/>
      <c r="D88" s="34" t="s">
        <v>167</v>
      </c>
      <c r="E88" s="35"/>
      <c r="F88" s="35"/>
      <c r="G88" s="35"/>
      <c r="H88" s="35"/>
      <c r="I88" s="35"/>
      <c r="J88" s="35"/>
      <c r="K88" s="24" t="s">
        <v>168</v>
      </c>
      <c r="L88" s="24" t="s">
        <v>145</v>
      </c>
      <c r="M88" s="24" t="s">
        <v>32</v>
      </c>
      <c r="N88" s="66">
        <f>N89</f>
        <v>117000</v>
      </c>
      <c r="O88" s="66">
        <f>O89</f>
        <v>76458.17</v>
      </c>
      <c r="P88" s="25">
        <v>0</v>
      </c>
      <c r="Q88" s="25"/>
      <c r="R88" s="25"/>
      <c r="S88" s="25"/>
      <c r="T88" s="26"/>
    </row>
    <row r="89" spans="1:20" ht="12.75" customHeight="1" x14ac:dyDescent="0.25">
      <c r="A89" s="27"/>
      <c r="B89" s="38"/>
      <c r="C89" s="39"/>
      <c r="D89" s="36" t="s">
        <v>169</v>
      </c>
      <c r="E89" s="37"/>
      <c r="F89" s="37"/>
      <c r="G89" s="37"/>
      <c r="H89" s="37"/>
      <c r="I89" s="37"/>
      <c r="J89" s="37"/>
      <c r="K89" s="42" t="s">
        <v>170</v>
      </c>
      <c r="L89" s="42" t="s">
        <v>145</v>
      </c>
      <c r="M89" s="42" t="s">
        <v>32</v>
      </c>
      <c r="N89" s="64">
        <v>117000</v>
      </c>
      <c r="O89" s="64">
        <v>76458.17</v>
      </c>
      <c r="P89" s="40">
        <v>0</v>
      </c>
      <c r="Q89" s="40"/>
      <c r="R89" s="40"/>
      <c r="S89" s="40"/>
      <c r="T89" s="2"/>
    </row>
    <row r="90" spans="1:20" ht="25.7" customHeight="1" x14ac:dyDescent="0.25">
      <c r="A90" s="23" t="s">
        <v>171</v>
      </c>
      <c r="B90" s="32" t="s">
        <v>170</v>
      </c>
      <c r="C90" s="33"/>
      <c r="D90" s="37"/>
      <c r="E90" s="37"/>
      <c r="F90" s="37"/>
      <c r="G90" s="37"/>
      <c r="H90" s="37"/>
      <c r="I90" s="37"/>
      <c r="J90" s="37"/>
      <c r="K90" s="43"/>
      <c r="L90" s="43"/>
      <c r="M90" s="43"/>
      <c r="N90" s="65"/>
      <c r="O90" s="65"/>
      <c r="P90" s="41"/>
      <c r="Q90" s="41"/>
      <c r="R90" s="41"/>
      <c r="S90" s="41"/>
      <c r="T90" s="2"/>
    </row>
    <row r="91" spans="1:20" ht="63.75" x14ac:dyDescent="0.25">
      <c r="A91" s="23"/>
      <c r="B91" s="32"/>
      <c r="C91" s="33"/>
      <c r="D91" s="34" t="s">
        <v>172</v>
      </c>
      <c r="E91" s="35"/>
      <c r="F91" s="35"/>
      <c r="G91" s="35"/>
      <c r="H91" s="35"/>
      <c r="I91" s="35"/>
      <c r="J91" s="35"/>
      <c r="K91" s="24" t="s">
        <v>173</v>
      </c>
      <c r="L91" s="24" t="s">
        <v>145</v>
      </c>
      <c r="M91" s="24" t="s">
        <v>32</v>
      </c>
      <c r="N91" s="66">
        <f>N92</f>
        <v>2500000</v>
      </c>
      <c r="O91" s="66">
        <f>O92</f>
        <v>1103700.3500000001</v>
      </c>
      <c r="P91" s="25">
        <v>0</v>
      </c>
      <c r="Q91" s="25"/>
      <c r="R91" s="25"/>
      <c r="S91" s="25"/>
      <c r="T91" s="26"/>
    </row>
    <row r="92" spans="1:20" ht="63.75" x14ac:dyDescent="0.25">
      <c r="A92" s="23"/>
      <c r="B92" s="32"/>
      <c r="C92" s="33"/>
      <c r="D92" s="34" t="s">
        <v>174</v>
      </c>
      <c r="E92" s="35"/>
      <c r="F92" s="35"/>
      <c r="G92" s="35"/>
      <c r="H92" s="35"/>
      <c r="I92" s="35"/>
      <c r="J92" s="35"/>
      <c r="K92" s="24" t="s">
        <v>175</v>
      </c>
      <c r="L92" s="24" t="s">
        <v>145</v>
      </c>
      <c r="M92" s="24" t="s">
        <v>32</v>
      </c>
      <c r="N92" s="66">
        <f>SUM(N93:N96)</f>
        <v>2500000</v>
      </c>
      <c r="O92" s="66">
        <f>SUM(O93:O96)</f>
        <v>1103700.3500000001</v>
      </c>
      <c r="P92" s="25">
        <v>0</v>
      </c>
      <c r="Q92" s="25"/>
      <c r="R92" s="25"/>
      <c r="S92" s="25"/>
      <c r="T92" s="26"/>
    </row>
    <row r="93" spans="1:20" ht="12.75" customHeight="1" x14ac:dyDescent="0.25">
      <c r="A93" s="27"/>
      <c r="B93" s="38"/>
      <c r="C93" s="39"/>
      <c r="D93" s="36" t="s">
        <v>176</v>
      </c>
      <c r="E93" s="37"/>
      <c r="F93" s="37"/>
      <c r="G93" s="37"/>
      <c r="H93" s="37"/>
      <c r="I93" s="37"/>
      <c r="J93" s="37"/>
      <c r="K93" s="42" t="s">
        <v>177</v>
      </c>
      <c r="L93" s="42" t="s">
        <v>145</v>
      </c>
      <c r="M93" s="42" t="s">
        <v>32</v>
      </c>
      <c r="N93" s="64">
        <v>2450000</v>
      </c>
      <c r="O93" s="64">
        <v>1047133.81</v>
      </c>
      <c r="P93" s="40">
        <v>0</v>
      </c>
      <c r="Q93" s="40"/>
      <c r="R93" s="40"/>
      <c r="S93" s="40"/>
      <c r="T93" s="2"/>
    </row>
    <row r="94" spans="1:20" ht="51.2" customHeight="1" x14ac:dyDescent="0.25">
      <c r="A94" s="23" t="s">
        <v>178</v>
      </c>
      <c r="B94" s="32" t="s">
        <v>177</v>
      </c>
      <c r="C94" s="33"/>
      <c r="D94" s="37"/>
      <c r="E94" s="37"/>
      <c r="F94" s="37"/>
      <c r="G94" s="37"/>
      <c r="H94" s="37"/>
      <c r="I94" s="37"/>
      <c r="J94" s="37"/>
      <c r="K94" s="43"/>
      <c r="L94" s="43"/>
      <c r="M94" s="43"/>
      <c r="N94" s="65"/>
      <c r="O94" s="65"/>
      <c r="P94" s="41"/>
      <c r="Q94" s="41"/>
      <c r="R94" s="41"/>
      <c r="S94" s="41"/>
      <c r="T94" s="2"/>
    </row>
    <row r="95" spans="1:20" ht="12.75" customHeight="1" x14ac:dyDescent="0.25">
      <c r="A95" s="27"/>
      <c r="B95" s="38"/>
      <c r="C95" s="39"/>
      <c r="D95" s="36" t="s">
        <v>179</v>
      </c>
      <c r="E95" s="37"/>
      <c r="F95" s="37"/>
      <c r="G95" s="37"/>
      <c r="H95" s="37"/>
      <c r="I95" s="37"/>
      <c r="J95" s="37"/>
      <c r="K95" s="42" t="s">
        <v>180</v>
      </c>
      <c r="L95" s="42" t="s">
        <v>145</v>
      </c>
      <c r="M95" s="42" t="s">
        <v>32</v>
      </c>
      <c r="N95" s="64">
        <v>50000</v>
      </c>
      <c r="O95" s="64">
        <v>56566.54</v>
      </c>
      <c r="P95" s="40">
        <v>0</v>
      </c>
      <c r="Q95" s="40"/>
      <c r="R95" s="40"/>
      <c r="S95" s="40"/>
      <c r="T95" s="2"/>
    </row>
    <row r="96" spans="1:20" ht="89.45" customHeight="1" x14ac:dyDescent="0.25">
      <c r="A96" s="23" t="s">
        <v>181</v>
      </c>
      <c r="B96" s="32" t="s">
        <v>180</v>
      </c>
      <c r="C96" s="33"/>
      <c r="D96" s="37"/>
      <c r="E96" s="37"/>
      <c r="F96" s="37"/>
      <c r="G96" s="37"/>
      <c r="H96" s="37"/>
      <c r="I96" s="37"/>
      <c r="J96" s="37"/>
      <c r="K96" s="43"/>
      <c r="L96" s="43"/>
      <c r="M96" s="43"/>
      <c r="N96" s="65"/>
      <c r="O96" s="65"/>
      <c r="P96" s="41"/>
      <c r="Q96" s="41"/>
      <c r="R96" s="41"/>
      <c r="S96" s="41"/>
      <c r="T96" s="2"/>
    </row>
    <row r="97" spans="1:20" ht="38.25" x14ac:dyDescent="0.25">
      <c r="A97" s="23"/>
      <c r="B97" s="32"/>
      <c r="C97" s="33"/>
      <c r="D97" s="34" t="s">
        <v>182</v>
      </c>
      <c r="E97" s="35"/>
      <c r="F97" s="35"/>
      <c r="G97" s="35"/>
      <c r="H97" s="35"/>
      <c r="I97" s="35"/>
      <c r="J97" s="35"/>
      <c r="K97" s="24" t="s">
        <v>183</v>
      </c>
      <c r="L97" s="24" t="s">
        <v>31</v>
      </c>
      <c r="M97" s="24" t="s">
        <v>32</v>
      </c>
      <c r="N97" s="66">
        <f>N98+N103+N106+N113</f>
        <v>365000</v>
      </c>
      <c r="O97" s="66">
        <f>O98+O103+O106+O113</f>
        <v>317544.72000000003</v>
      </c>
      <c r="P97" s="25">
        <v>0</v>
      </c>
      <c r="Q97" s="25"/>
      <c r="R97" s="25"/>
      <c r="S97" s="25"/>
      <c r="T97" s="26"/>
    </row>
    <row r="98" spans="1:20" ht="38.25" x14ac:dyDescent="0.25">
      <c r="A98" s="23"/>
      <c r="B98" s="32"/>
      <c r="C98" s="33"/>
      <c r="D98" s="34" t="s">
        <v>184</v>
      </c>
      <c r="E98" s="35"/>
      <c r="F98" s="35"/>
      <c r="G98" s="35"/>
      <c r="H98" s="35"/>
      <c r="I98" s="35"/>
      <c r="J98" s="35"/>
      <c r="K98" s="24" t="s">
        <v>185</v>
      </c>
      <c r="L98" s="24" t="s">
        <v>31</v>
      </c>
      <c r="M98" s="24" t="s">
        <v>32</v>
      </c>
      <c r="N98" s="66">
        <f>SUM(N99:N102)</f>
        <v>95000</v>
      </c>
      <c r="O98" s="66">
        <f>SUM(O99:O102)</f>
        <v>116374.77</v>
      </c>
      <c r="P98" s="25">
        <v>0</v>
      </c>
      <c r="Q98" s="25"/>
      <c r="R98" s="25"/>
      <c r="S98" s="25"/>
      <c r="T98" s="26"/>
    </row>
    <row r="99" spans="1:20" ht="12.75" customHeight="1" x14ac:dyDescent="0.25">
      <c r="A99" s="27"/>
      <c r="B99" s="38"/>
      <c r="C99" s="39"/>
      <c r="D99" s="36" t="s">
        <v>186</v>
      </c>
      <c r="E99" s="37"/>
      <c r="F99" s="37"/>
      <c r="G99" s="37"/>
      <c r="H99" s="37"/>
      <c r="I99" s="37"/>
      <c r="J99" s="37"/>
      <c r="K99" s="42" t="s">
        <v>187</v>
      </c>
      <c r="L99" s="42" t="s">
        <v>145</v>
      </c>
      <c r="M99" s="42" t="s">
        <v>32</v>
      </c>
      <c r="N99" s="64">
        <v>90000</v>
      </c>
      <c r="O99" s="64">
        <v>116374.77</v>
      </c>
      <c r="P99" s="40">
        <v>0</v>
      </c>
      <c r="Q99" s="40"/>
      <c r="R99" s="40"/>
      <c r="S99" s="40"/>
      <c r="T99" s="2"/>
    </row>
    <row r="100" spans="1:20" ht="51.2" customHeight="1" x14ac:dyDescent="0.25">
      <c r="A100" s="23" t="s">
        <v>188</v>
      </c>
      <c r="B100" s="32" t="s">
        <v>189</v>
      </c>
      <c r="C100" s="33"/>
      <c r="D100" s="37"/>
      <c r="E100" s="37"/>
      <c r="F100" s="37"/>
      <c r="G100" s="37"/>
      <c r="H100" s="37"/>
      <c r="I100" s="37"/>
      <c r="J100" s="37"/>
      <c r="K100" s="43"/>
      <c r="L100" s="43"/>
      <c r="M100" s="43"/>
      <c r="N100" s="65"/>
      <c r="O100" s="65"/>
      <c r="P100" s="41"/>
      <c r="Q100" s="41"/>
      <c r="R100" s="41"/>
      <c r="S100" s="41"/>
      <c r="T100" s="2"/>
    </row>
    <row r="101" spans="1:20" ht="12.75" customHeight="1" x14ac:dyDescent="0.25">
      <c r="A101" s="27"/>
      <c r="B101" s="38"/>
      <c r="C101" s="39"/>
      <c r="D101" s="36" t="s">
        <v>190</v>
      </c>
      <c r="E101" s="37"/>
      <c r="F101" s="37"/>
      <c r="G101" s="37"/>
      <c r="H101" s="37"/>
      <c r="I101" s="37"/>
      <c r="J101" s="37"/>
      <c r="K101" s="42" t="s">
        <v>189</v>
      </c>
      <c r="L101" s="42" t="s">
        <v>31</v>
      </c>
      <c r="M101" s="42" t="s">
        <v>32</v>
      </c>
      <c r="N101" s="64">
        <v>5000</v>
      </c>
      <c r="O101" s="64">
        <v>0</v>
      </c>
      <c r="P101" s="40">
        <v>0</v>
      </c>
      <c r="Q101" s="40"/>
      <c r="R101" s="40"/>
      <c r="S101" s="40"/>
      <c r="T101" s="2"/>
    </row>
    <row r="102" spans="1:20" ht="51.2" customHeight="1" x14ac:dyDescent="0.25">
      <c r="A102" s="23" t="s">
        <v>191</v>
      </c>
      <c r="B102" s="32" t="s">
        <v>189</v>
      </c>
      <c r="C102" s="33"/>
      <c r="D102" s="37"/>
      <c r="E102" s="37"/>
      <c r="F102" s="37"/>
      <c r="G102" s="37"/>
      <c r="H102" s="37"/>
      <c r="I102" s="37"/>
      <c r="J102" s="37"/>
      <c r="K102" s="43"/>
      <c r="L102" s="43"/>
      <c r="M102" s="43"/>
      <c r="N102" s="65"/>
      <c r="O102" s="65"/>
      <c r="P102" s="41"/>
      <c r="Q102" s="41"/>
      <c r="R102" s="41"/>
      <c r="S102" s="41"/>
      <c r="T102" s="2"/>
    </row>
    <row r="103" spans="1:20" ht="63.75" x14ac:dyDescent="0.25">
      <c r="A103" s="23"/>
      <c r="B103" s="32"/>
      <c r="C103" s="33"/>
      <c r="D103" s="34" t="s">
        <v>192</v>
      </c>
      <c r="E103" s="35"/>
      <c r="F103" s="35"/>
      <c r="G103" s="35"/>
      <c r="H103" s="35"/>
      <c r="I103" s="35"/>
      <c r="J103" s="35"/>
      <c r="K103" s="24" t="s">
        <v>193</v>
      </c>
      <c r="L103" s="24" t="s">
        <v>145</v>
      </c>
      <c r="M103" s="24" t="s">
        <v>32</v>
      </c>
      <c r="N103" s="66">
        <f>N104</f>
        <v>120000</v>
      </c>
      <c r="O103" s="66">
        <f>O104</f>
        <v>116194.07</v>
      </c>
      <c r="P103" s="25">
        <v>0</v>
      </c>
      <c r="Q103" s="25"/>
      <c r="R103" s="25"/>
      <c r="S103" s="25"/>
      <c r="T103" s="26"/>
    </row>
    <row r="104" spans="1:20" ht="12.75" customHeight="1" x14ac:dyDescent="0.25">
      <c r="A104" s="27"/>
      <c r="B104" s="38"/>
      <c r="C104" s="39"/>
      <c r="D104" s="36" t="s">
        <v>194</v>
      </c>
      <c r="E104" s="37"/>
      <c r="F104" s="37"/>
      <c r="G104" s="37"/>
      <c r="H104" s="37"/>
      <c r="I104" s="37"/>
      <c r="J104" s="37"/>
      <c r="K104" s="42" t="s">
        <v>195</v>
      </c>
      <c r="L104" s="42" t="s">
        <v>145</v>
      </c>
      <c r="M104" s="42" t="s">
        <v>32</v>
      </c>
      <c r="N104" s="64">
        <v>120000</v>
      </c>
      <c r="O104" s="64">
        <v>116194.07</v>
      </c>
      <c r="P104" s="40">
        <v>0</v>
      </c>
      <c r="Q104" s="40"/>
      <c r="R104" s="40"/>
      <c r="S104" s="40"/>
      <c r="T104" s="2"/>
    </row>
    <row r="105" spans="1:20" ht="76.7" customHeight="1" x14ac:dyDescent="0.25">
      <c r="A105" s="23" t="s">
        <v>196</v>
      </c>
      <c r="B105" s="32" t="s">
        <v>195</v>
      </c>
      <c r="C105" s="33"/>
      <c r="D105" s="37"/>
      <c r="E105" s="37"/>
      <c r="F105" s="37"/>
      <c r="G105" s="37"/>
      <c r="H105" s="37"/>
      <c r="I105" s="37"/>
      <c r="J105" s="37"/>
      <c r="K105" s="43"/>
      <c r="L105" s="43"/>
      <c r="M105" s="43"/>
      <c r="N105" s="65"/>
      <c r="O105" s="65"/>
      <c r="P105" s="41"/>
      <c r="Q105" s="41"/>
      <c r="R105" s="41"/>
      <c r="S105" s="41"/>
      <c r="T105" s="2"/>
    </row>
    <row r="106" spans="1:20" ht="63.75" x14ac:dyDescent="0.25">
      <c r="A106" s="23"/>
      <c r="B106" s="32"/>
      <c r="C106" s="33"/>
      <c r="D106" s="34" t="s">
        <v>197</v>
      </c>
      <c r="E106" s="35"/>
      <c r="F106" s="35"/>
      <c r="G106" s="35"/>
      <c r="H106" s="35"/>
      <c r="I106" s="35"/>
      <c r="J106" s="35"/>
      <c r="K106" s="24" t="s">
        <v>198</v>
      </c>
      <c r="L106" s="24" t="s">
        <v>145</v>
      </c>
      <c r="M106" s="24" t="s">
        <v>32</v>
      </c>
      <c r="N106" s="66">
        <f>SUM(N107:N112)</f>
        <v>70000</v>
      </c>
      <c r="O106" s="66">
        <f>SUM(O107:O112)</f>
        <v>371.97</v>
      </c>
      <c r="P106" s="25">
        <v>0</v>
      </c>
      <c r="Q106" s="25"/>
      <c r="R106" s="25"/>
      <c r="S106" s="25"/>
      <c r="T106" s="26"/>
    </row>
    <row r="107" spans="1:20" ht="12.75" customHeight="1" x14ac:dyDescent="0.25">
      <c r="A107" s="27"/>
      <c r="B107" s="38"/>
      <c r="C107" s="39"/>
      <c r="D107" s="36" t="s">
        <v>199</v>
      </c>
      <c r="E107" s="37"/>
      <c r="F107" s="37"/>
      <c r="G107" s="37"/>
      <c r="H107" s="37"/>
      <c r="I107" s="37"/>
      <c r="J107" s="37"/>
      <c r="K107" s="42" t="s">
        <v>200</v>
      </c>
      <c r="L107" s="42" t="s">
        <v>145</v>
      </c>
      <c r="M107" s="42" t="s">
        <v>32</v>
      </c>
      <c r="N107" s="64">
        <v>10000</v>
      </c>
      <c r="O107" s="64">
        <v>0</v>
      </c>
      <c r="P107" s="40">
        <v>0</v>
      </c>
      <c r="Q107" s="40"/>
      <c r="R107" s="40"/>
      <c r="S107" s="40"/>
      <c r="T107" s="2"/>
    </row>
    <row r="108" spans="1:20" ht="76.7" customHeight="1" x14ac:dyDescent="0.25">
      <c r="A108" s="23" t="s">
        <v>201</v>
      </c>
      <c r="B108" s="32" t="s">
        <v>200</v>
      </c>
      <c r="C108" s="33"/>
      <c r="D108" s="37"/>
      <c r="E108" s="37"/>
      <c r="F108" s="37"/>
      <c r="G108" s="37"/>
      <c r="H108" s="37"/>
      <c r="I108" s="37"/>
      <c r="J108" s="37"/>
      <c r="K108" s="43"/>
      <c r="L108" s="43"/>
      <c r="M108" s="43"/>
      <c r="N108" s="65"/>
      <c r="O108" s="65"/>
      <c r="P108" s="41"/>
      <c r="Q108" s="41"/>
      <c r="R108" s="41"/>
      <c r="S108" s="41"/>
      <c r="T108" s="2"/>
    </row>
    <row r="109" spans="1:20" ht="12.75" customHeight="1" x14ac:dyDescent="0.25">
      <c r="A109" s="27"/>
      <c r="B109" s="38"/>
      <c r="C109" s="39"/>
      <c r="D109" s="36" t="s">
        <v>202</v>
      </c>
      <c r="E109" s="37"/>
      <c r="F109" s="37"/>
      <c r="G109" s="37"/>
      <c r="H109" s="37"/>
      <c r="I109" s="37"/>
      <c r="J109" s="37"/>
      <c r="K109" s="42" t="s">
        <v>203</v>
      </c>
      <c r="L109" s="42" t="s">
        <v>145</v>
      </c>
      <c r="M109" s="42" t="s">
        <v>32</v>
      </c>
      <c r="N109" s="64">
        <v>50000</v>
      </c>
      <c r="O109" s="64">
        <v>371.97</v>
      </c>
      <c r="P109" s="40">
        <v>0</v>
      </c>
      <c r="Q109" s="40"/>
      <c r="R109" s="40"/>
      <c r="S109" s="40"/>
      <c r="T109" s="2"/>
    </row>
    <row r="110" spans="1:20" ht="89.45" customHeight="1" x14ac:dyDescent="0.25">
      <c r="A110" s="23" t="s">
        <v>204</v>
      </c>
      <c r="B110" s="32" t="s">
        <v>203</v>
      </c>
      <c r="C110" s="33"/>
      <c r="D110" s="37"/>
      <c r="E110" s="37"/>
      <c r="F110" s="37"/>
      <c r="G110" s="37"/>
      <c r="H110" s="37"/>
      <c r="I110" s="37"/>
      <c r="J110" s="37"/>
      <c r="K110" s="43"/>
      <c r="L110" s="43"/>
      <c r="M110" s="43"/>
      <c r="N110" s="65"/>
      <c r="O110" s="65"/>
      <c r="P110" s="41"/>
      <c r="Q110" s="41"/>
      <c r="R110" s="41"/>
      <c r="S110" s="41"/>
      <c r="T110" s="2"/>
    </row>
    <row r="111" spans="1:20" ht="12.75" customHeight="1" x14ac:dyDescent="0.25">
      <c r="A111" s="27"/>
      <c r="B111" s="38"/>
      <c r="C111" s="39"/>
      <c r="D111" s="36" t="s">
        <v>205</v>
      </c>
      <c r="E111" s="37"/>
      <c r="F111" s="37"/>
      <c r="G111" s="37"/>
      <c r="H111" s="37"/>
      <c r="I111" s="37"/>
      <c r="J111" s="37"/>
      <c r="K111" s="42" t="s">
        <v>206</v>
      </c>
      <c r="L111" s="42" t="s">
        <v>145</v>
      </c>
      <c r="M111" s="42" t="s">
        <v>32</v>
      </c>
      <c r="N111" s="64">
        <v>10000</v>
      </c>
      <c r="O111" s="64">
        <v>0</v>
      </c>
      <c r="P111" s="40">
        <v>0</v>
      </c>
      <c r="Q111" s="40"/>
      <c r="R111" s="40"/>
      <c r="S111" s="40"/>
      <c r="T111" s="2"/>
    </row>
    <row r="112" spans="1:20" ht="153.19999999999999" customHeight="1" x14ac:dyDescent="0.25">
      <c r="A112" s="23" t="s">
        <v>207</v>
      </c>
      <c r="B112" s="32" t="s">
        <v>208</v>
      </c>
      <c r="C112" s="33"/>
      <c r="D112" s="37"/>
      <c r="E112" s="37"/>
      <c r="F112" s="37"/>
      <c r="G112" s="37"/>
      <c r="H112" s="37"/>
      <c r="I112" s="37"/>
      <c r="J112" s="37"/>
      <c r="K112" s="43"/>
      <c r="L112" s="43"/>
      <c r="M112" s="43"/>
      <c r="N112" s="65"/>
      <c r="O112" s="65"/>
      <c r="P112" s="41"/>
      <c r="Q112" s="41"/>
      <c r="R112" s="41"/>
      <c r="S112" s="41"/>
      <c r="T112" s="2"/>
    </row>
    <row r="113" spans="1:20" ht="63.75" x14ac:dyDescent="0.25">
      <c r="A113" s="23"/>
      <c r="B113" s="32"/>
      <c r="C113" s="33"/>
      <c r="D113" s="34" t="s">
        <v>209</v>
      </c>
      <c r="E113" s="35"/>
      <c r="F113" s="35"/>
      <c r="G113" s="35"/>
      <c r="H113" s="35"/>
      <c r="I113" s="35"/>
      <c r="J113" s="35"/>
      <c r="K113" s="24" t="s">
        <v>210</v>
      </c>
      <c r="L113" s="24" t="s">
        <v>145</v>
      </c>
      <c r="M113" s="24" t="s">
        <v>32</v>
      </c>
      <c r="N113" s="66">
        <f>N114</f>
        <v>80000</v>
      </c>
      <c r="O113" s="66">
        <f>O114</f>
        <v>84603.91</v>
      </c>
      <c r="P113" s="25">
        <v>0</v>
      </c>
      <c r="Q113" s="25"/>
      <c r="R113" s="25"/>
      <c r="S113" s="25"/>
      <c r="T113" s="26"/>
    </row>
    <row r="114" spans="1:20" ht="12.75" customHeight="1" x14ac:dyDescent="0.25">
      <c r="A114" s="27"/>
      <c r="B114" s="38"/>
      <c r="C114" s="39"/>
      <c r="D114" s="36" t="s">
        <v>211</v>
      </c>
      <c r="E114" s="37"/>
      <c r="F114" s="37"/>
      <c r="G114" s="37"/>
      <c r="H114" s="37"/>
      <c r="I114" s="37"/>
      <c r="J114" s="37"/>
      <c r="K114" s="42" t="s">
        <v>212</v>
      </c>
      <c r="L114" s="42" t="s">
        <v>145</v>
      </c>
      <c r="M114" s="42" t="s">
        <v>32</v>
      </c>
      <c r="N114" s="64">
        <v>80000</v>
      </c>
      <c r="O114" s="64">
        <v>84603.91</v>
      </c>
      <c r="P114" s="40">
        <v>0</v>
      </c>
      <c r="Q114" s="40"/>
      <c r="R114" s="40"/>
      <c r="S114" s="40"/>
      <c r="T114" s="2"/>
    </row>
    <row r="115" spans="1:20" ht="63.95" customHeight="1" x14ac:dyDescent="0.25">
      <c r="A115" s="23" t="s">
        <v>213</v>
      </c>
      <c r="B115" s="32" t="s">
        <v>212</v>
      </c>
      <c r="C115" s="33"/>
      <c r="D115" s="37"/>
      <c r="E115" s="37"/>
      <c r="F115" s="37"/>
      <c r="G115" s="37"/>
      <c r="H115" s="37"/>
      <c r="I115" s="37"/>
      <c r="J115" s="37"/>
      <c r="K115" s="43"/>
      <c r="L115" s="43"/>
      <c r="M115" s="43"/>
      <c r="N115" s="65"/>
      <c r="O115" s="65"/>
      <c r="P115" s="41"/>
      <c r="Q115" s="41"/>
      <c r="R115" s="41"/>
      <c r="S115" s="41"/>
      <c r="T115" s="2"/>
    </row>
    <row r="116" spans="1:20" ht="63.75" x14ac:dyDescent="0.25">
      <c r="A116" s="23"/>
      <c r="B116" s="32"/>
      <c r="C116" s="33"/>
      <c r="D116" s="34" t="s">
        <v>214</v>
      </c>
      <c r="E116" s="35"/>
      <c r="F116" s="35"/>
      <c r="G116" s="35"/>
      <c r="H116" s="35"/>
      <c r="I116" s="35"/>
      <c r="J116" s="35"/>
      <c r="K116" s="24" t="s">
        <v>215</v>
      </c>
      <c r="L116" s="24" t="s">
        <v>145</v>
      </c>
      <c r="M116" s="24" t="s">
        <v>32</v>
      </c>
      <c r="N116" s="66">
        <f>N117+N120</f>
        <v>545101.05000000005</v>
      </c>
      <c r="O116" s="66">
        <f>O117+O120</f>
        <v>544493.89</v>
      </c>
      <c r="P116" s="25">
        <v>0</v>
      </c>
      <c r="Q116" s="25"/>
      <c r="R116" s="25"/>
      <c r="S116" s="25"/>
      <c r="T116" s="26"/>
    </row>
    <row r="117" spans="1:20" ht="63.75" x14ac:dyDescent="0.25">
      <c r="A117" s="23"/>
      <c r="B117" s="32"/>
      <c r="C117" s="33"/>
      <c r="D117" s="34" t="s">
        <v>216</v>
      </c>
      <c r="E117" s="35"/>
      <c r="F117" s="35"/>
      <c r="G117" s="35"/>
      <c r="H117" s="35"/>
      <c r="I117" s="35"/>
      <c r="J117" s="35"/>
      <c r="K117" s="24" t="s">
        <v>217</v>
      </c>
      <c r="L117" s="24" t="s">
        <v>145</v>
      </c>
      <c r="M117" s="24" t="s">
        <v>32</v>
      </c>
      <c r="N117" s="66">
        <f>N118</f>
        <v>165000</v>
      </c>
      <c r="O117" s="66">
        <f>O118</f>
        <v>164392.84</v>
      </c>
      <c r="P117" s="25">
        <v>0</v>
      </c>
      <c r="Q117" s="25"/>
      <c r="R117" s="25"/>
      <c r="S117" s="25"/>
      <c r="T117" s="26"/>
    </row>
    <row r="118" spans="1:20" ht="12.75" customHeight="1" x14ac:dyDescent="0.25">
      <c r="A118" s="27"/>
      <c r="B118" s="38"/>
      <c r="C118" s="39"/>
      <c r="D118" s="36" t="s">
        <v>218</v>
      </c>
      <c r="E118" s="37"/>
      <c r="F118" s="37"/>
      <c r="G118" s="37"/>
      <c r="H118" s="37"/>
      <c r="I118" s="37"/>
      <c r="J118" s="37"/>
      <c r="K118" s="42" t="s">
        <v>219</v>
      </c>
      <c r="L118" s="42" t="s">
        <v>145</v>
      </c>
      <c r="M118" s="42" t="s">
        <v>32</v>
      </c>
      <c r="N118" s="64">
        <v>165000</v>
      </c>
      <c r="O118" s="64">
        <v>164392.84</v>
      </c>
      <c r="P118" s="40">
        <v>0</v>
      </c>
      <c r="Q118" s="40"/>
      <c r="R118" s="40"/>
      <c r="S118" s="40"/>
      <c r="T118" s="2"/>
    </row>
    <row r="119" spans="1:20" ht="25.7" customHeight="1" x14ac:dyDescent="0.25">
      <c r="A119" s="23" t="s">
        <v>220</v>
      </c>
      <c r="B119" s="32" t="s">
        <v>219</v>
      </c>
      <c r="C119" s="33"/>
      <c r="D119" s="37"/>
      <c r="E119" s="37"/>
      <c r="F119" s="37"/>
      <c r="G119" s="37"/>
      <c r="H119" s="37"/>
      <c r="I119" s="37"/>
      <c r="J119" s="37"/>
      <c r="K119" s="43"/>
      <c r="L119" s="43"/>
      <c r="M119" s="43"/>
      <c r="N119" s="65"/>
      <c r="O119" s="65"/>
      <c r="P119" s="41"/>
      <c r="Q119" s="41"/>
      <c r="R119" s="41"/>
      <c r="S119" s="41"/>
      <c r="T119" s="2"/>
    </row>
    <row r="120" spans="1:20" ht="63.75" x14ac:dyDescent="0.25">
      <c r="A120" s="23"/>
      <c r="B120" s="32"/>
      <c r="C120" s="33"/>
      <c r="D120" s="34" t="s">
        <v>221</v>
      </c>
      <c r="E120" s="35"/>
      <c r="F120" s="35"/>
      <c r="G120" s="35"/>
      <c r="H120" s="35"/>
      <c r="I120" s="35"/>
      <c r="J120" s="35"/>
      <c r="K120" s="24" t="s">
        <v>222</v>
      </c>
      <c r="L120" s="24" t="s">
        <v>145</v>
      </c>
      <c r="M120" s="24" t="s">
        <v>32</v>
      </c>
      <c r="N120" s="66">
        <f>N121</f>
        <v>380101.05</v>
      </c>
      <c r="O120" s="66">
        <f>O121</f>
        <v>380101.05</v>
      </c>
      <c r="P120" s="25">
        <v>0</v>
      </c>
      <c r="Q120" s="25"/>
      <c r="R120" s="25"/>
      <c r="S120" s="25"/>
      <c r="T120" s="26"/>
    </row>
    <row r="121" spans="1:20" ht="12.75" customHeight="1" x14ac:dyDescent="0.25">
      <c r="A121" s="27"/>
      <c r="B121" s="38"/>
      <c r="C121" s="39"/>
      <c r="D121" s="36" t="s">
        <v>223</v>
      </c>
      <c r="E121" s="37"/>
      <c r="F121" s="37"/>
      <c r="G121" s="37"/>
      <c r="H121" s="37"/>
      <c r="I121" s="37"/>
      <c r="J121" s="37"/>
      <c r="K121" s="42" t="s">
        <v>224</v>
      </c>
      <c r="L121" s="42" t="s">
        <v>145</v>
      </c>
      <c r="M121" s="42" t="s">
        <v>32</v>
      </c>
      <c r="N121" s="64">
        <v>380101.05</v>
      </c>
      <c r="O121" s="64">
        <v>380101.05</v>
      </c>
      <c r="P121" s="40">
        <v>0</v>
      </c>
      <c r="Q121" s="40"/>
      <c r="R121" s="40"/>
      <c r="S121" s="40"/>
      <c r="T121" s="2"/>
    </row>
    <row r="122" spans="1:20" ht="89.45" customHeight="1" x14ac:dyDescent="0.25">
      <c r="A122" s="23" t="s">
        <v>225</v>
      </c>
      <c r="B122" s="32" t="s">
        <v>226</v>
      </c>
      <c r="C122" s="33"/>
      <c r="D122" s="37"/>
      <c r="E122" s="37"/>
      <c r="F122" s="37"/>
      <c r="G122" s="37"/>
      <c r="H122" s="37"/>
      <c r="I122" s="37"/>
      <c r="J122" s="37"/>
      <c r="K122" s="43"/>
      <c r="L122" s="43"/>
      <c r="M122" s="43"/>
      <c r="N122" s="65"/>
      <c r="O122" s="65"/>
      <c r="P122" s="41"/>
      <c r="Q122" s="41"/>
      <c r="R122" s="41"/>
      <c r="S122" s="41"/>
      <c r="T122" s="2"/>
    </row>
    <row r="123" spans="1:20" ht="89.45" customHeight="1" x14ac:dyDescent="0.25">
      <c r="A123" s="23" t="s">
        <v>227</v>
      </c>
      <c r="B123" s="32" t="s">
        <v>228</v>
      </c>
      <c r="C123" s="33"/>
      <c r="D123" s="37"/>
      <c r="E123" s="37"/>
      <c r="F123" s="37"/>
      <c r="G123" s="37"/>
      <c r="H123" s="37"/>
      <c r="I123" s="37"/>
      <c r="J123" s="37"/>
      <c r="K123" s="43"/>
      <c r="L123" s="43"/>
      <c r="M123" s="43"/>
      <c r="N123" s="65"/>
      <c r="O123" s="65"/>
      <c r="P123" s="41"/>
      <c r="Q123" s="41"/>
      <c r="R123" s="41"/>
      <c r="S123" s="41"/>
      <c r="T123" s="2"/>
    </row>
    <row r="124" spans="1:20" ht="76.7" customHeight="1" x14ac:dyDescent="0.25">
      <c r="A124" s="23" t="s">
        <v>229</v>
      </c>
      <c r="B124" s="32" t="s">
        <v>230</v>
      </c>
      <c r="C124" s="33"/>
      <c r="D124" s="37"/>
      <c r="E124" s="37"/>
      <c r="F124" s="37"/>
      <c r="G124" s="37"/>
      <c r="H124" s="37"/>
      <c r="I124" s="37"/>
      <c r="J124" s="37"/>
      <c r="K124" s="43"/>
      <c r="L124" s="43"/>
      <c r="M124" s="43"/>
      <c r="N124" s="65"/>
      <c r="O124" s="65"/>
      <c r="P124" s="41"/>
      <c r="Q124" s="41"/>
      <c r="R124" s="41"/>
      <c r="S124" s="41"/>
      <c r="T124" s="2"/>
    </row>
    <row r="125" spans="1:20" ht="63.75" x14ac:dyDescent="0.25">
      <c r="A125" s="23"/>
      <c r="B125" s="32"/>
      <c r="C125" s="33"/>
      <c r="D125" s="34" t="s">
        <v>231</v>
      </c>
      <c r="E125" s="35"/>
      <c r="F125" s="35"/>
      <c r="G125" s="35"/>
      <c r="H125" s="35"/>
      <c r="I125" s="35"/>
      <c r="J125" s="35"/>
      <c r="K125" s="24" t="s">
        <v>232</v>
      </c>
      <c r="L125" s="24" t="s">
        <v>145</v>
      </c>
      <c r="M125" s="24" t="s">
        <v>32</v>
      </c>
      <c r="N125" s="66">
        <f>N126+N147</f>
        <v>122360918.95999998</v>
      </c>
      <c r="O125" s="66">
        <f>O126+O147</f>
        <v>122046901.23999999</v>
      </c>
      <c r="P125" s="25">
        <v>0</v>
      </c>
      <c r="Q125" s="25"/>
      <c r="R125" s="25"/>
      <c r="S125" s="25"/>
      <c r="T125" s="26"/>
    </row>
    <row r="126" spans="1:20" ht="63.75" x14ac:dyDescent="0.25">
      <c r="A126" s="23"/>
      <c r="B126" s="32"/>
      <c r="C126" s="33"/>
      <c r="D126" s="34" t="s">
        <v>233</v>
      </c>
      <c r="E126" s="35"/>
      <c r="F126" s="35"/>
      <c r="G126" s="35"/>
      <c r="H126" s="35"/>
      <c r="I126" s="35"/>
      <c r="J126" s="35"/>
      <c r="K126" s="24" t="s">
        <v>234</v>
      </c>
      <c r="L126" s="24" t="s">
        <v>145</v>
      </c>
      <c r="M126" s="24" t="s">
        <v>32</v>
      </c>
      <c r="N126" s="66">
        <f>N127+N132+N135+N141</f>
        <v>124553970.60999998</v>
      </c>
      <c r="O126" s="66">
        <f>O127+O132+O135+O141</f>
        <v>122149691.64</v>
      </c>
      <c r="P126" s="25">
        <v>0</v>
      </c>
      <c r="Q126" s="25"/>
      <c r="R126" s="25"/>
      <c r="S126" s="25"/>
      <c r="T126" s="26"/>
    </row>
    <row r="127" spans="1:20" ht="63.75" x14ac:dyDescent="0.25">
      <c r="A127" s="23"/>
      <c r="B127" s="32"/>
      <c r="C127" s="33"/>
      <c r="D127" s="34" t="s">
        <v>235</v>
      </c>
      <c r="E127" s="35"/>
      <c r="F127" s="35"/>
      <c r="G127" s="35"/>
      <c r="H127" s="35"/>
      <c r="I127" s="35"/>
      <c r="J127" s="35"/>
      <c r="K127" s="24" t="s">
        <v>236</v>
      </c>
      <c r="L127" s="24" t="s">
        <v>145</v>
      </c>
      <c r="M127" s="24" t="s">
        <v>32</v>
      </c>
      <c r="N127" s="66">
        <f>SUM(N128:N131)</f>
        <v>7451011</v>
      </c>
      <c r="O127" s="66">
        <f>SUM(O128:O131)</f>
        <v>6830098</v>
      </c>
      <c r="P127" s="25">
        <v>0</v>
      </c>
      <c r="Q127" s="25"/>
      <c r="R127" s="25"/>
      <c r="S127" s="25"/>
      <c r="T127" s="26"/>
    </row>
    <row r="128" spans="1:20" ht="12.75" customHeight="1" x14ac:dyDescent="0.25">
      <c r="A128" s="27"/>
      <c r="B128" s="38"/>
      <c r="C128" s="39"/>
      <c r="D128" s="36" t="s">
        <v>237</v>
      </c>
      <c r="E128" s="37"/>
      <c r="F128" s="37"/>
      <c r="G128" s="37"/>
      <c r="H128" s="37"/>
      <c r="I128" s="37"/>
      <c r="J128" s="37"/>
      <c r="K128" s="42" t="s">
        <v>238</v>
      </c>
      <c r="L128" s="42" t="s">
        <v>145</v>
      </c>
      <c r="M128" s="42" t="s">
        <v>32</v>
      </c>
      <c r="N128" s="64">
        <v>7451011</v>
      </c>
      <c r="O128" s="64">
        <v>6830098</v>
      </c>
      <c r="P128" s="40">
        <v>0</v>
      </c>
      <c r="Q128" s="40"/>
      <c r="R128" s="40"/>
      <c r="S128" s="40"/>
      <c r="T128" s="2"/>
    </row>
    <row r="129" spans="1:20" ht="25.7" customHeight="1" x14ac:dyDescent="0.25">
      <c r="A129" s="23" t="s">
        <v>239</v>
      </c>
      <c r="B129" s="32" t="s">
        <v>238</v>
      </c>
      <c r="C129" s="33"/>
      <c r="D129" s="37"/>
      <c r="E129" s="37"/>
      <c r="F129" s="37"/>
      <c r="G129" s="37"/>
      <c r="H129" s="37"/>
      <c r="I129" s="37"/>
      <c r="J129" s="37"/>
      <c r="K129" s="43"/>
      <c r="L129" s="43"/>
      <c r="M129" s="43"/>
      <c r="N129" s="65"/>
      <c r="O129" s="65"/>
      <c r="P129" s="41"/>
      <c r="Q129" s="41"/>
      <c r="R129" s="41"/>
      <c r="S129" s="41"/>
      <c r="T129" s="2"/>
    </row>
    <row r="130" spans="1:20" ht="12.75" customHeight="1" x14ac:dyDescent="0.25">
      <c r="A130" s="27"/>
      <c r="B130" s="38"/>
      <c r="C130" s="39"/>
      <c r="D130" s="36" t="s">
        <v>240</v>
      </c>
      <c r="E130" s="37"/>
      <c r="F130" s="37"/>
      <c r="G130" s="37"/>
      <c r="H130" s="37"/>
      <c r="I130" s="37"/>
      <c r="J130" s="37"/>
      <c r="K130" s="42" t="s">
        <v>241</v>
      </c>
      <c r="L130" s="42" t="s">
        <v>145</v>
      </c>
      <c r="M130" s="42" t="s">
        <v>32</v>
      </c>
      <c r="N130" s="64">
        <v>0</v>
      </c>
      <c r="O130" s="64">
        <v>0</v>
      </c>
      <c r="P130" s="40">
        <v>0</v>
      </c>
      <c r="Q130" s="40"/>
      <c r="R130" s="40"/>
      <c r="S130" s="40"/>
      <c r="T130" s="2"/>
    </row>
    <row r="131" spans="1:20" ht="38.450000000000003" customHeight="1" x14ac:dyDescent="0.25">
      <c r="A131" s="23" t="s">
        <v>242</v>
      </c>
      <c r="B131" s="32" t="s">
        <v>241</v>
      </c>
      <c r="C131" s="33"/>
      <c r="D131" s="37"/>
      <c r="E131" s="37"/>
      <c r="F131" s="37"/>
      <c r="G131" s="37"/>
      <c r="H131" s="37"/>
      <c r="I131" s="37"/>
      <c r="J131" s="37"/>
      <c r="K131" s="43"/>
      <c r="L131" s="43"/>
      <c r="M131" s="43"/>
      <c r="N131" s="65"/>
      <c r="O131" s="65"/>
      <c r="P131" s="41"/>
      <c r="Q131" s="41"/>
      <c r="R131" s="41"/>
      <c r="S131" s="41"/>
      <c r="T131" s="2"/>
    </row>
    <row r="132" spans="1:20" ht="63.75" x14ac:dyDescent="0.25">
      <c r="A132" s="23"/>
      <c r="B132" s="32"/>
      <c r="C132" s="33"/>
      <c r="D132" s="34" t="s">
        <v>243</v>
      </c>
      <c r="E132" s="35"/>
      <c r="F132" s="35"/>
      <c r="G132" s="35"/>
      <c r="H132" s="35"/>
      <c r="I132" s="35"/>
      <c r="J132" s="35"/>
      <c r="K132" s="24" t="s">
        <v>244</v>
      </c>
      <c r="L132" s="24" t="s">
        <v>145</v>
      </c>
      <c r="M132" s="24" t="s">
        <v>32</v>
      </c>
      <c r="N132" s="66">
        <f>N133</f>
        <v>9415011.25</v>
      </c>
      <c r="O132" s="66">
        <f>O133</f>
        <v>9415011.25</v>
      </c>
      <c r="P132" s="25">
        <v>0</v>
      </c>
      <c r="Q132" s="25"/>
      <c r="R132" s="25"/>
      <c r="S132" s="25"/>
      <c r="T132" s="26"/>
    </row>
    <row r="133" spans="1:20" ht="12.75" customHeight="1" x14ac:dyDescent="0.25">
      <c r="A133" s="27"/>
      <c r="B133" s="38"/>
      <c r="C133" s="39"/>
      <c r="D133" s="36" t="s">
        <v>245</v>
      </c>
      <c r="E133" s="37"/>
      <c r="F133" s="37"/>
      <c r="G133" s="37"/>
      <c r="H133" s="37"/>
      <c r="I133" s="37"/>
      <c r="J133" s="37"/>
      <c r="K133" s="42" t="s">
        <v>246</v>
      </c>
      <c r="L133" s="42" t="s">
        <v>145</v>
      </c>
      <c r="M133" s="42" t="s">
        <v>32</v>
      </c>
      <c r="N133" s="64">
        <v>9415011.25</v>
      </c>
      <c r="O133" s="64">
        <v>9415011.25</v>
      </c>
      <c r="P133" s="40">
        <v>0</v>
      </c>
      <c r="Q133" s="40"/>
      <c r="R133" s="40"/>
      <c r="S133" s="40"/>
      <c r="T133" s="2"/>
    </row>
    <row r="134" spans="1:20" ht="63.95" customHeight="1" x14ac:dyDescent="0.25">
      <c r="A134" s="23" t="s">
        <v>247</v>
      </c>
      <c r="B134" s="32" t="s">
        <v>246</v>
      </c>
      <c r="C134" s="33"/>
      <c r="D134" s="37"/>
      <c r="E134" s="37"/>
      <c r="F134" s="37"/>
      <c r="G134" s="37"/>
      <c r="H134" s="37"/>
      <c r="I134" s="37"/>
      <c r="J134" s="37"/>
      <c r="K134" s="43"/>
      <c r="L134" s="43"/>
      <c r="M134" s="43"/>
      <c r="N134" s="65"/>
      <c r="O134" s="65"/>
      <c r="P134" s="41"/>
      <c r="Q134" s="41"/>
      <c r="R134" s="41"/>
      <c r="S134" s="41"/>
      <c r="T134" s="2"/>
    </row>
    <row r="135" spans="1:20" ht="63.75" x14ac:dyDescent="0.25">
      <c r="A135" s="23"/>
      <c r="B135" s="32"/>
      <c r="C135" s="33"/>
      <c r="D135" s="34" t="s">
        <v>248</v>
      </c>
      <c r="E135" s="35"/>
      <c r="F135" s="35"/>
      <c r="G135" s="35"/>
      <c r="H135" s="35"/>
      <c r="I135" s="35"/>
      <c r="J135" s="35"/>
      <c r="K135" s="24" t="s">
        <v>249</v>
      </c>
      <c r="L135" s="24" t="s">
        <v>145</v>
      </c>
      <c r="M135" s="24" t="s">
        <v>32</v>
      </c>
      <c r="N135" s="66">
        <f>N136</f>
        <v>81148362.209999993</v>
      </c>
      <c r="O135" s="66">
        <f>O136</f>
        <v>79880420.689999998</v>
      </c>
      <c r="P135" s="25">
        <v>0</v>
      </c>
      <c r="Q135" s="25"/>
      <c r="R135" s="25"/>
      <c r="S135" s="25"/>
      <c r="T135" s="26"/>
    </row>
    <row r="136" spans="1:20" ht="12.75" customHeight="1" x14ac:dyDescent="0.25">
      <c r="A136" s="27"/>
      <c r="B136" s="38"/>
      <c r="C136" s="39"/>
      <c r="D136" s="36" t="s">
        <v>250</v>
      </c>
      <c r="E136" s="37"/>
      <c r="F136" s="37"/>
      <c r="G136" s="37"/>
      <c r="H136" s="37"/>
      <c r="I136" s="37"/>
      <c r="J136" s="37"/>
      <c r="K136" s="42" t="s">
        <v>251</v>
      </c>
      <c r="L136" s="42" t="s">
        <v>145</v>
      </c>
      <c r="M136" s="42" t="s">
        <v>32</v>
      </c>
      <c r="N136" s="64">
        <v>81148362.209999993</v>
      </c>
      <c r="O136" s="64">
        <v>79880420.689999998</v>
      </c>
      <c r="P136" s="40">
        <v>0</v>
      </c>
      <c r="Q136" s="40"/>
      <c r="R136" s="40"/>
      <c r="S136" s="40"/>
      <c r="T136" s="2"/>
    </row>
    <row r="137" spans="1:20" ht="25.7" customHeight="1" x14ac:dyDescent="0.25">
      <c r="A137" s="23" t="s">
        <v>252</v>
      </c>
      <c r="B137" s="32" t="s">
        <v>253</v>
      </c>
      <c r="C137" s="33"/>
      <c r="D137" s="37"/>
      <c r="E137" s="37"/>
      <c r="F137" s="37"/>
      <c r="G137" s="37"/>
      <c r="H137" s="37"/>
      <c r="I137" s="37"/>
      <c r="J137" s="37"/>
      <c r="K137" s="43"/>
      <c r="L137" s="43"/>
      <c r="M137" s="43"/>
      <c r="N137" s="65"/>
      <c r="O137" s="65"/>
      <c r="P137" s="41"/>
      <c r="Q137" s="41"/>
      <c r="R137" s="41"/>
      <c r="S137" s="41"/>
      <c r="T137" s="2"/>
    </row>
    <row r="138" spans="1:20" ht="38.450000000000003" customHeight="1" x14ac:dyDescent="0.25">
      <c r="A138" s="23" t="s">
        <v>254</v>
      </c>
      <c r="B138" s="32" t="s">
        <v>255</v>
      </c>
      <c r="C138" s="33"/>
      <c r="D138" s="37"/>
      <c r="E138" s="37"/>
      <c r="F138" s="37"/>
      <c r="G138" s="37"/>
      <c r="H138" s="37"/>
      <c r="I138" s="37"/>
      <c r="J138" s="37"/>
      <c r="K138" s="43"/>
      <c r="L138" s="43"/>
      <c r="M138" s="43"/>
      <c r="N138" s="65"/>
      <c r="O138" s="65"/>
      <c r="P138" s="41"/>
      <c r="Q138" s="41"/>
      <c r="R138" s="41"/>
      <c r="S138" s="41"/>
      <c r="T138" s="2"/>
    </row>
    <row r="139" spans="1:20" ht="51.2" customHeight="1" x14ac:dyDescent="0.25">
      <c r="A139" s="23" t="s">
        <v>256</v>
      </c>
      <c r="B139" s="32" t="s">
        <v>257</v>
      </c>
      <c r="C139" s="33"/>
      <c r="D139" s="37"/>
      <c r="E139" s="37"/>
      <c r="F139" s="37"/>
      <c r="G139" s="37"/>
      <c r="H139" s="37"/>
      <c r="I139" s="37"/>
      <c r="J139" s="37"/>
      <c r="K139" s="43"/>
      <c r="L139" s="43"/>
      <c r="M139" s="43"/>
      <c r="N139" s="65"/>
      <c r="O139" s="65"/>
      <c r="P139" s="41"/>
      <c r="Q139" s="41"/>
      <c r="R139" s="41"/>
      <c r="S139" s="41"/>
      <c r="T139" s="2"/>
    </row>
    <row r="140" spans="1:20" ht="51.2" customHeight="1" x14ac:dyDescent="0.25">
      <c r="A140" s="23" t="s">
        <v>258</v>
      </c>
      <c r="B140" s="32" t="s">
        <v>259</v>
      </c>
      <c r="C140" s="33"/>
      <c r="D140" s="37"/>
      <c r="E140" s="37"/>
      <c r="F140" s="37"/>
      <c r="G140" s="37"/>
      <c r="H140" s="37"/>
      <c r="I140" s="37"/>
      <c r="J140" s="37"/>
      <c r="K140" s="43"/>
      <c r="L140" s="43"/>
      <c r="M140" s="43"/>
      <c r="N140" s="65"/>
      <c r="O140" s="65"/>
      <c r="P140" s="41"/>
      <c r="Q140" s="41"/>
      <c r="R140" s="41"/>
      <c r="S140" s="41"/>
      <c r="T140" s="2"/>
    </row>
    <row r="141" spans="1:20" ht="63.75" x14ac:dyDescent="0.25">
      <c r="A141" s="23"/>
      <c r="B141" s="32"/>
      <c r="C141" s="33"/>
      <c r="D141" s="34" t="s">
        <v>260</v>
      </c>
      <c r="E141" s="35"/>
      <c r="F141" s="35"/>
      <c r="G141" s="35"/>
      <c r="H141" s="35"/>
      <c r="I141" s="35"/>
      <c r="J141" s="35"/>
      <c r="K141" s="24" t="s">
        <v>261</v>
      </c>
      <c r="L141" s="24" t="s">
        <v>145</v>
      </c>
      <c r="M141" s="24" t="s">
        <v>32</v>
      </c>
      <c r="N141" s="66">
        <f>N142</f>
        <v>26539586.149999999</v>
      </c>
      <c r="O141" s="66">
        <f>O142</f>
        <v>26024161.699999999</v>
      </c>
      <c r="P141" s="25">
        <v>0</v>
      </c>
      <c r="Q141" s="25"/>
      <c r="R141" s="25"/>
      <c r="S141" s="25"/>
      <c r="T141" s="26"/>
    </row>
    <row r="142" spans="1:20" ht="12.75" customHeight="1" x14ac:dyDescent="0.25">
      <c r="A142" s="27"/>
      <c r="B142" s="38"/>
      <c r="C142" s="39"/>
      <c r="D142" s="36" t="s">
        <v>262</v>
      </c>
      <c r="E142" s="37"/>
      <c r="F142" s="37"/>
      <c r="G142" s="37"/>
      <c r="H142" s="37"/>
      <c r="I142" s="37"/>
      <c r="J142" s="37"/>
      <c r="K142" s="42" t="s">
        <v>263</v>
      </c>
      <c r="L142" s="42" t="s">
        <v>145</v>
      </c>
      <c r="M142" s="42" t="s">
        <v>32</v>
      </c>
      <c r="N142" s="64">
        <v>26539586.149999999</v>
      </c>
      <c r="O142" s="64">
        <v>26024161.699999999</v>
      </c>
      <c r="P142" s="40">
        <v>0</v>
      </c>
      <c r="Q142" s="40"/>
      <c r="R142" s="40"/>
      <c r="S142" s="40"/>
      <c r="T142" s="2"/>
    </row>
    <row r="143" spans="1:20" ht="51.2" customHeight="1" x14ac:dyDescent="0.25">
      <c r="A143" s="23" t="s">
        <v>264</v>
      </c>
      <c r="B143" s="32" t="s">
        <v>265</v>
      </c>
      <c r="C143" s="33"/>
      <c r="D143" s="37"/>
      <c r="E143" s="37"/>
      <c r="F143" s="37"/>
      <c r="G143" s="37"/>
      <c r="H143" s="37"/>
      <c r="I143" s="37"/>
      <c r="J143" s="37"/>
      <c r="K143" s="43"/>
      <c r="L143" s="43"/>
      <c r="M143" s="43"/>
      <c r="N143" s="65"/>
      <c r="O143" s="65"/>
      <c r="P143" s="41"/>
      <c r="Q143" s="41"/>
      <c r="R143" s="41"/>
      <c r="S143" s="41"/>
      <c r="T143" s="2"/>
    </row>
    <row r="144" spans="1:20" ht="76.7" customHeight="1" x14ac:dyDescent="0.25">
      <c r="A144" s="23" t="s">
        <v>266</v>
      </c>
      <c r="B144" s="32" t="s">
        <v>267</v>
      </c>
      <c r="C144" s="33"/>
      <c r="D144" s="37"/>
      <c r="E144" s="37"/>
      <c r="F144" s="37"/>
      <c r="G144" s="37"/>
      <c r="H144" s="37"/>
      <c r="I144" s="37"/>
      <c r="J144" s="37"/>
      <c r="K144" s="43"/>
      <c r="L144" s="43"/>
      <c r="M144" s="43"/>
      <c r="N144" s="65"/>
      <c r="O144" s="65"/>
      <c r="P144" s="41"/>
      <c r="Q144" s="41"/>
      <c r="R144" s="41"/>
      <c r="S144" s="41"/>
      <c r="T144" s="2"/>
    </row>
    <row r="145" spans="1:20" ht="89.45" customHeight="1" x14ac:dyDescent="0.25">
      <c r="A145" s="23" t="s">
        <v>268</v>
      </c>
      <c r="B145" s="32" t="s">
        <v>269</v>
      </c>
      <c r="C145" s="33"/>
      <c r="D145" s="37"/>
      <c r="E145" s="37"/>
      <c r="F145" s="37"/>
      <c r="G145" s="37"/>
      <c r="H145" s="37"/>
      <c r="I145" s="37"/>
      <c r="J145" s="37"/>
      <c r="K145" s="43"/>
      <c r="L145" s="43"/>
      <c r="M145" s="43"/>
      <c r="N145" s="65"/>
      <c r="O145" s="65"/>
      <c r="P145" s="41"/>
      <c r="Q145" s="41"/>
      <c r="R145" s="41"/>
      <c r="S145" s="41"/>
      <c r="T145" s="2"/>
    </row>
    <row r="146" spans="1:20" ht="89.45" customHeight="1" x14ac:dyDescent="0.25">
      <c r="A146" s="23" t="s">
        <v>270</v>
      </c>
      <c r="B146" s="32" t="s">
        <v>271</v>
      </c>
      <c r="C146" s="33"/>
      <c r="D146" s="37"/>
      <c r="E146" s="37"/>
      <c r="F146" s="37"/>
      <c r="G146" s="37"/>
      <c r="H146" s="37"/>
      <c r="I146" s="37"/>
      <c r="J146" s="37"/>
      <c r="K146" s="43"/>
      <c r="L146" s="43"/>
      <c r="M146" s="43"/>
      <c r="N146" s="65"/>
      <c r="O146" s="65"/>
      <c r="P146" s="41"/>
      <c r="Q146" s="41"/>
      <c r="R146" s="41"/>
      <c r="S146" s="41"/>
      <c r="T146" s="2"/>
    </row>
    <row r="147" spans="1:20" ht="63.75" x14ac:dyDescent="0.25">
      <c r="A147" s="23"/>
      <c r="B147" s="32"/>
      <c r="C147" s="33"/>
      <c r="D147" s="34" t="s">
        <v>272</v>
      </c>
      <c r="E147" s="35"/>
      <c r="F147" s="35"/>
      <c r="G147" s="35"/>
      <c r="H147" s="35"/>
      <c r="I147" s="35"/>
      <c r="J147" s="35"/>
      <c r="K147" s="24" t="s">
        <v>273</v>
      </c>
      <c r="L147" s="24" t="s">
        <v>145</v>
      </c>
      <c r="M147" s="24" t="s">
        <v>32</v>
      </c>
      <c r="N147" s="66">
        <f>N148</f>
        <v>-2193051.65</v>
      </c>
      <c r="O147" s="66">
        <f>O148</f>
        <v>-102790.39999999999</v>
      </c>
      <c r="P147" s="25">
        <v>0</v>
      </c>
      <c r="Q147" s="25"/>
      <c r="R147" s="25"/>
      <c r="S147" s="25"/>
      <c r="T147" s="26"/>
    </row>
    <row r="148" spans="1:20" ht="63.75" x14ac:dyDescent="0.25">
      <c r="A148" s="23"/>
      <c r="B148" s="32"/>
      <c r="C148" s="33"/>
      <c r="D148" s="34" t="s">
        <v>274</v>
      </c>
      <c r="E148" s="35"/>
      <c r="F148" s="35"/>
      <c r="G148" s="35"/>
      <c r="H148" s="35"/>
      <c r="I148" s="35"/>
      <c r="J148" s="35"/>
      <c r="K148" s="24" t="s">
        <v>275</v>
      </c>
      <c r="L148" s="24" t="s">
        <v>145</v>
      </c>
      <c r="M148" s="24" t="s">
        <v>32</v>
      </c>
      <c r="N148" s="66">
        <f>N149</f>
        <v>-2193051.65</v>
      </c>
      <c r="O148" s="66">
        <f>O149</f>
        <v>-102790.39999999999</v>
      </c>
      <c r="P148" s="25">
        <v>0</v>
      </c>
      <c r="Q148" s="25"/>
      <c r="R148" s="25"/>
      <c r="S148" s="25"/>
      <c r="T148" s="26"/>
    </row>
    <row r="149" spans="1:20" ht="12.75" customHeight="1" x14ac:dyDescent="0.25">
      <c r="A149" s="27"/>
      <c r="B149" s="38"/>
      <c r="C149" s="39"/>
      <c r="D149" s="36" t="s">
        <v>276</v>
      </c>
      <c r="E149" s="37"/>
      <c r="F149" s="37"/>
      <c r="G149" s="37"/>
      <c r="H149" s="37"/>
      <c r="I149" s="37"/>
      <c r="J149" s="37"/>
      <c r="K149" s="42" t="s">
        <v>277</v>
      </c>
      <c r="L149" s="42" t="s">
        <v>145</v>
      </c>
      <c r="M149" s="42" t="s">
        <v>32</v>
      </c>
      <c r="N149" s="64">
        <v>-2193051.65</v>
      </c>
      <c r="O149" s="64">
        <v>-102790.39999999999</v>
      </c>
      <c r="P149" s="40">
        <v>0</v>
      </c>
      <c r="Q149" s="40"/>
      <c r="R149" s="40"/>
      <c r="S149" s="40"/>
      <c r="T149" s="2"/>
    </row>
    <row r="150" spans="1:20" ht="114.95" customHeight="1" x14ac:dyDescent="0.25">
      <c r="A150" s="23" t="s">
        <v>278</v>
      </c>
      <c r="B150" s="32" t="s">
        <v>279</v>
      </c>
      <c r="C150" s="33"/>
      <c r="D150" s="37"/>
      <c r="E150" s="37"/>
      <c r="F150" s="37"/>
      <c r="G150" s="37"/>
      <c r="H150" s="37"/>
      <c r="I150" s="37"/>
      <c r="J150" s="37"/>
      <c r="K150" s="43"/>
      <c r="L150" s="43"/>
      <c r="M150" s="43"/>
      <c r="N150" s="65"/>
      <c r="O150" s="65"/>
      <c r="P150" s="41"/>
      <c r="Q150" s="41"/>
      <c r="R150" s="41"/>
      <c r="S150" s="41"/>
      <c r="T150" s="2"/>
    </row>
    <row r="151" spans="1:20" ht="127.7" customHeight="1" x14ac:dyDescent="0.25">
      <c r="A151" s="23" t="s">
        <v>280</v>
      </c>
      <c r="B151" s="32" t="s">
        <v>281</v>
      </c>
      <c r="C151" s="33"/>
      <c r="D151" s="37"/>
      <c r="E151" s="37"/>
      <c r="F151" s="37"/>
      <c r="G151" s="37"/>
      <c r="H151" s="37"/>
      <c r="I151" s="37"/>
      <c r="J151" s="37"/>
      <c r="K151" s="43"/>
      <c r="L151" s="43"/>
      <c r="M151" s="43"/>
      <c r="N151" s="65"/>
      <c r="O151" s="65"/>
      <c r="P151" s="41"/>
      <c r="Q151" s="41"/>
      <c r="R151" s="41"/>
      <c r="S151" s="41"/>
      <c r="T151" s="2"/>
    </row>
    <row r="152" spans="1:20" ht="114.95" customHeight="1" x14ac:dyDescent="0.25">
      <c r="A152" s="23" t="s">
        <v>282</v>
      </c>
      <c r="B152" s="32" t="s">
        <v>283</v>
      </c>
      <c r="C152" s="33"/>
      <c r="D152" s="37"/>
      <c r="E152" s="37"/>
      <c r="F152" s="37"/>
      <c r="G152" s="37"/>
      <c r="H152" s="37"/>
      <c r="I152" s="37"/>
      <c r="J152" s="37"/>
      <c r="K152" s="43"/>
      <c r="L152" s="43"/>
      <c r="M152" s="43"/>
      <c r="N152" s="65"/>
      <c r="O152" s="65"/>
      <c r="P152" s="41"/>
      <c r="Q152" s="41"/>
      <c r="R152" s="41"/>
      <c r="S152" s="41"/>
      <c r="T152" s="2"/>
    </row>
    <row r="153" spans="1:20" ht="15" customHeight="1" x14ac:dyDescent="0.2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67" t="s">
        <v>286</v>
      </c>
      <c r="M153" s="29">
        <v>9000</v>
      </c>
      <c r="N153" s="68">
        <f>N14+N125</f>
        <v>284920020.00999999</v>
      </c>
      <c r="O153" s="68">
        <f>O14+O125</f>
        <v>252027762.46999997</v>
      </c>
      <c r="P153" s="30">
        <v>0</v>
      </c>
      <c r="Q153" s="30"/>
      <c r="R153" s="30"/>
      <c r="S153" s="30"/>
      <c r="T153" s="2"/>
    </row>
  </sheetData>
  <mergeCells count="622">
    <mergeCell ref="D13:J13"/>
    <mergeCell ref="B13:C13"/>
    <mergeCell ref="A1:S1"/>
    <mergeCell ref="A2:S2"/>
    <mergeCell ref="E7:Q7"/>
    <mergeCell ref="A7:D7"/>
    <mergeCell ref="E8:Q8"/>
    <mergeCell ref="A8:D8"/>
    <mergeCell ref="E9:G9"/>
    <mergeCell ref="A9:B9"/>
    <mergeCell ref="N11:N12"/>
    <mergeCell ref="A11:A12"/>
    <mergeCell ref="D11:K11"/>
    <mergeCell ref="M11:M12"/>
    <mergeCell ref="O11:O12"/>
    <mergeCell ref="L11:L12"/>
    <mergeCell ref="B11:C12"/>
    <mergeCell ref="Q11:S11"/>
    <mergeCell ref="P11:P12"/>
    <mergeCell ref="D12:J12"/>
    <mergeCell ref="M25:M26"/>
    <mergeCell ref="S25:S26"/>
    <mergeCell ref="K25:K26"/>
    <mergeCell ref="N25:N26"/>
    <mergeCell ref="R25:R26"/>
    <mergeCell ref="O25:O26"/>
    <mergeCell ref="L25:L26"/>
    <mergeCell ref="Q25:Q26"/>
    <mergeCell ref="P25:P26"/>
    <mergeCell ref="K22:K24"/>
    <mergeCell ref="S22:S24"/>
    <mergeCell ref="R22:R24"/>
    <mergeCell ref="Q22:Q24"/>
    <mergeCell ref="P22:P24"/>
    <mergeCell ref="N22:N24"/>
    <mergeCell ref="O22:O24"/>
    <mergeCell ref="M22:M24"/>
    <mergeCell ref="L22:L24"/>
    <mergeCell ref="K17:K21"/>
    <mergeCell ref="R17:R21"/>
    <mergeCell ref="Q17:Q21"/>
    <mergeCell ref="L17:L21"/>
    <mergeCell ref="P17:P21"/>
    <mergeCell ref="O17:O21"/>
    <mergeCell ref="S17:S21"/>
    <mergeCell ref="N17:N21"/>
    <mergeCell ref="M17:M21"/>
    <mergeCell ref="N32:N34"/>
    <mergeCell ref="S32:S34"/>
    <mergeCell ref="R32:R34"/>
    <mergeCell ref="K32:K34"/>
    <mergeCell ref="Q32:Q34"/>
    <mergeCell ref="M32:M34"/>
    <mergeCell ref="P32:P34"/>
    <mergeCell ref="O32:O34"/>
    <mergeCell ref="L32:L34"/>
    <mergeCell ref="L29:L31"/>
    <mergeCell ref="S29:S31"/>
    <mergeCell ref="R29:R31"/>
    <mergeCell ref="Q29:Q31"/>
    <mergeCell ref="K29:K31"/>
    <mergeCell ref="P29:P31"/>
    <mergeCell ref="N29:N31"/>
    <mergeCell ref="M29:M31"/>
    <mergeCell ref="O29:O31"/>
    <mergeCell ref="K27:K28"/>
    <mergeCell ref="R27:R28"/>
    <mergeCell ref="Q27:Q28"/>
    <mergeCell ref="P27:P28"/>
    <mergeCell ref="O27:O28"/>
    <mergeCell ref="N27:N28"/>
    <mergeCell ref="M27:M28"/>
    <mergeCell ref="S27:S28"/>
    <mergeCell ref="L27:L28"/>
    <mergeCell ref="O39:O40"/>
    <mergeCell ref="P39:P40"/>
    <mergeCell ref="S39:S40"/>
    <mergeCell ref="Q39:Q40"/>
    <mergeCell ref="M39:M40"/>
    <mergeCell ref="L39:L40"/>
    <mergeCell ref="R39:R40"/>
    <mergeCell ref="K39:K40"/>
    <mergeCell ref="N39:N40"/>
    <mergeCell ref="M37:M38"/>
    <mergeCell ref="Q37:Q38"/>
    <mergeCell ref="R37:R38"/>
    <mergeCell ref="O37:O38"/>
    <mergeCell ref="P37:P38"/>
    <mergeCell ref="K37:K38"/>
    <mergeCell ref="S37:S38"/>
    <mergeCell ref="L37:L38"/>
    <mergeCell ref="N37:N38"/>
    <mergeCell ref="K35:K36"/>
    <mergeCell ref="N35:N36"/>
    <mergeCell ref="S35:S36"/>
    <mergeCell ref="M35:M36"/>
    <mergeCell ref="L35:L36"/>
    <mergeCell ref="O35:O36"/>
    <mergeCell ref="P35:P36"/>
    <mergeCell ref="Q35:Q36"/>
    <mergeCell ref="R35:R36"/>
    <mergeCell ref="O47:O48"/>
    <mergeCell ref="N47:N48"/>
    <mergeCell ref="M47:M48"/>
    <mergeCell ref="Q47:Q48"/>
    <mergeCell ref="L47:L48"/>
    <mergeCell ref="R47:R48"/>
    <mergeCell ref="S47:S48"/>
    <mergeCell ref="K47:K48"/>
    <mergeCell ref="P47:P48"/>
    <mergeCell ref="K43:K44"/>
    <mergeCell ref="S43:S44"/>
    <mergeCell ref="N43:N44"/>
    <mergeCell ref="L43:L44"/>
    <mergeCell ref="R43:R44"/>
    <mergeCell ref="P43:P44"/>
    <mergeCell ref="Q43:Q44"/>
    <mergeCell ref="O43:O44"/>
    <mergeCell ref="M43:M44"/>
    <mergeCell ref="O41:O42"/>
    <mergeCell ref="M41:M42"/>
    <mergeCell ref="N41:N42"/>
    <mergeCell ref="L41:L42"/>
    <mergeCell ref="S41:S42"/>
    <mergeCell ref="R41:R42"/>
    <mergeCell ref="K41:K42"/>
    <mergeCell ref="P41:P42"/>
    <mergeCell ref="Q41:Q42"/>
    <mergeCell ref="N53:N54"/>
    <mergeCell ref="P53:P54"/>
    <mergeCell ref="O53:O54"/>
    <mergeCell ref="Q53:Q54"/>
    <mergeCell ref="M53:M54"/>
    <mergeCell ref="R53:R54"/>
    <mergeCell ref="L53:L54"/>
    <mergeCell ref="S53:S54"/>
    <mergeCell ref="K53:K54"/>
    <mergeCell ref="P51:P52"/>
    <mergeCell ref="R51:R52"/>
    <mergeCell ref="L51:L52"/>
    <mergeCell ref="K51:K52"/>
    <mergeCell ref="M51:M52"/>
    <mergeCell ref="O51:O52"/>
    <mergeCell ref="N51:N52"/>
    <mergeCell ref="S51:S52"/>
    <mergeCell ref="Q51:Q52"/>
    <mergeCell ref="O49:O50"/>
    <mergeCell ref="Q49:Q50"/>
    <mergeCell ref="M49:M50"/>
    <mergeCell ref="L49:L50"/>
    <mergeCell ref="N49:N50"/>
    <mergeCell ref="R49:R50"/>
    <mergeCell ref="P49:P50"/>
    <mergeCell ref="K49:K50"/>
    <mergeCell ref="S49:S50"/>
    <mergeCell ref="K61:K63"/>
    <mergeCell ref="O61:O63"/>
    <mergeCell ref="S61:S63"/>
    <mergeCell ref="P61:P63"/>
    <mergeCell ref="N61:N63"/>
    <mergeCell ref="N66:N68"/>
    <mergeCell ref="O66:O68"/>
    <mergeCell ref="Q66:Q68"/>
    <mergeCell ref="M66:M68"/>
    <mergeCell ref="P66:P68"/>
    <mergeCell ref="R66:R68"/>
    <mergeCell ref="L66:L68"/>
    <mergeCell ref="S66:S68"/>
    <mergeCell ref="K66:K68"/>
    <mergeCell ref="Q57:Q60"/>
    <mergeCell ref="P57:P60"/>
    <mergeCell ref="N57:N60"/>
    <mergeCell ref="S57:S60"/>
    <mergeCell ref="R57:R60"/>
    <mergeCell ref="L57:L60"/>
    <mergeCell ref="M61:M63"/>
    <mergeCell ref="L61:L63"/>
    <mergeCell ref="Q61:Q63"/>
    <mergeCell ref="R61:R63"/>
    <mergeCell ref="D22:J24"/>
    <mergeCell ref="B22:C22"/>
    <mergeCell ref="B23:C23"/>
    <mergeCell ref="B24:C24"/>
    <mergeCell ref="D25:J26"/>
    <mergeCell ref="B25:C25"/>
    <mergeCell ref="B26:C26"/>
    <mergeCell ref="D27:J28"/>
    <mergeCell ref="B27:C27"/>
    <mergeCell ref="B28:C28"/>
    <mergeCell ref="B14:C14"/>
    <mergeCell ref="D14:J14"/>
    <mergeCell ref="D15:J15"/>
    <mergeCell ref="B15:C15"/>
    <mergeCell ref="D16:J16"/>
    <mergeCell ref="B16:C16"/>
    <mergeCell ref="D17:J21"/>
    <mergeCell ref="B17:C17"/>
    <mergeCell ref="B18:C18"/>
    <mergeCell ref="B19:C19"/>
    <mergeCell ref="B20:C20"/>
    <mergeCell ref="B21:C21"/>
    <mergeCell ref="B37:C37"/>
    <mergeCell ref="D37:J38"/>
    <mergeCell ref="B38:C38"/>
    <mergeCell ref="D39:J40"/>
    <mergeCell ref="B39:C39"/>
    <mergeCell ref="B40:C40"/>
    <mergeCell ref="B41:C41"/>
    <mergeCell ref="D41:J42"/>
    <mergeCell ref="B42:C42"/>
    <mergeCell ref="D29:J31"/>
    <mergeCell ref="B29:C29"/>
    <mergeCell ref="B30:C30"/>
    <mergeCell ref="B31:C31"/>
    <mergeCell ref="D32:J34"/>
    <mergeCell ref="B32:C32"/>
    <mergeCell ref="B33:C33"/>
    <mergeCell ref="B34:C34"/>
    <mergeCell ref="D35:J36"/>
    <mergeCell ref="B35:C35"/>
    <mergeCell ref="B36:C36"/>
    <mergeCell ref="N82:N83"/>
    <mergeCell ref="L82:L83"/>
    <mergeCell ref="S82:S83"/>
    <mergeCell ref="K82:K83"/>
    <mergeCell ref="O82:O83"/>
    <mergeCell ref="M82:M83"/>
    <mergeCell ref="S70:S71"/>
    <mergeCell ref="K70:K71"/>
    <mergeCell ref="O70:O71"/>
    <mergeCell ref="R70:R71"/>
    <mergeCell ref="M70:M71"/>
    <mergeCell ref="L70:L71"/>
    <mergeCell ref="Q70:Q71"/>
    <mergeCell ref="N70:N71"/>
    <mergeCell ref="P70:P71"/>
    <mergeCell ref="N72:N73"/>
    <mergeCell ref="O72:O73"/>
    <mergeCell ref="M72:M73"/>
    <mergeCell ref="P72:P73"/>
    <mergeCell ref="L72:L73"/>
    <mergeCell ref="R72:R73"/>
    <mergeCell ref="S72:S73"/>
    <mergeCell ref="Q72:Q73"/>
    <mergeCell ref="K72:K73"/>
    <mergeCell ref="B54:C54"/>
    <mergeCell ref="B55:C55"/>
    <mergeCell ref="D55:J55"/>
    <mergeCell ref="M78:M79"/>
    <mergeCell ref="K78:K79"/>
    <mergeCell ref="O78:O79"/>
    <mergeCell ref="S78:S79"/>
    <mergeCell ref="P78:P79"/>
    <mergeCell ref="Q78:Q79"/>
    <mergeCell ref="N78:N79"/>
    <mergeCell ref="L78:L79"/>
    <mergeCell ref="R78:R79"/>
    <mergeCell ref="Q76:Q77"/>
    <mergeCell ref="P76:P77"/>
    <mergeCell ref="R76:R77"/>
    <mergeCell ref="S76:S77"/>
    <mergeCell ref="O76:O77"/>
    <mergeCell ref="K76:K77"/>
    <mergeCell ref="N76:N77"/>
    <mergeCell ref="L76:L77"/>
    <mergeCell ref="M76:M77"/>
    <mergeCell ref="O57:O60"/>
    <mergeCell ref="K57:K60"/>
    <mergeCell ref="M57:M60"/>
    <mergeCell ref="R93:R94"/>
    <mergeCell ref="M93:M94"/>
    <mergeCell ref="L93:L94"/>
    <mergeCell ref="S93:S94"/>
    <mergeCell ref="K93:K94"/>
    <mergeCell ref="N93:N94"/>
    <mergeCell ref="B43:C43"/>
    <mergeCell ref="D43:J44"/>
    <mergeCell ref="B44:C44"/>
    <mergeCell ref="D45:J45"/>
    <mergeCell ref="B45:C45"/>
    <mergeCell ref="D46:J46"/>
    <mergeCell ref="B46:C46"/>
    <mergeCell ref="B47:C47"/>
    <mergeCell ref="D47:J48"/>
    <mergeCell ref="B48:C48"/>
    <mergeCell ref="D49:J50"/>
    <mergeCell ref="B49:C49"/>
    <mergeCell ref="B50:C50"/>
    <mergeCell ref="D51:J52"/>
    <mergeCell ref="B51:C51"/>
    <mergeCell ref="B52:C52"/>
    <mergeCell ref="D53:J54"/>
    <mergeCell ref="B53:C53"/>
    <mergeCell ref="B68:C68"/>
    <mergeCell ref="B69:C69"/>
    <mergeCell ref="D69:J69"/>
    <mergeCell ref="L85:L86"/>
    <mergeCell ref="Q85:Q86"/>
    <mergeCell ref="M85:M86"/>
    <mergeCell ref="P85:P86"/>
    <mergeCell ref="S85:S86"/>
    <mergeCell ref="R85:R86"/>
    <mergeCell ref="N85:N86"/>
    <mergeCell ref="K85:K86"/>
    <mergeCell ref="O85:O86"/>
    <mergeCell ref="O80:O81"/>
    <mergeCell ref="P80:P81"/>
    <mergeCell ref="N80:N81"/>
    <mergeCell ref="Q80:Q81"/>
    <mergeCell ref="M80:M81"/>
    <mergeCell ref="S80:S81"/>
    <mergeCell ref="R80:R81"/>
    <mergeCell ref="L80:L81"/>
    <mergeCell ref="K80:K81"/>
    <mergeCell ref="P82:P83"/>
    <mergeCell ref="R82:R83"/>
    <mergeCell ref="Q82:Q83"/>
    <mergeCell ref="Q101:Q102"/>
    <mergeCell ref="M101:M102"/>
    <mergeCell ref="L101:L102"/>
    <mergeCell ref="R101:R102"/>
    <mergeCell ref="S101:S102"/>
    <mergeCell ref="O101:O102"/>
    <mergeCell ref="D56:J56"/>
    <mergeCell ref="B56:C56"/>
    <mergeCell ref="D57:J60"/>
    <mergeCell ref="B57:C57"/>
    <mergeCell ref="B58:C58"/>
    <mergeCell ref="B59:C59"/>
    <mergeCell ref="B60:C60"/>
    <mergeCell ref="D61:J63"/>
    <mergeCell ref="B61:C61"/>
    <mergeCell ref="B62:C62"/>
    <mergeCell ref="B63:C63"/>
    <mergeCell ref="D64:J64"/>
    <mergeCell ref="B64:C64"/>
    <mergeCell ref="D65:J65"/>
    <mergeCell ref="B65:C65"/>
    <mergeCell ref="D66:J68"/>
    <mergeCell ref="B66:C66"/>
    <mergeCell ref="B67:C67"/>
    <mergeCell ref="D82:J83"/>
    <mergeCell ref="B82:C82"/>
    <mergeCell ref="B83:C83"/>
    <mergeCell ref="P95:P96"/>
    <mergeCell ref="N95:N96"/>
    <mergeCell ref="M95:M96"/>
    <mergeCell ref="O95:O96"/>
    <mergeCell ref="K95:K96"/>
    <mergeCell ref="S95:S96"/>
    <mergeCell ref="R95:R96"/>
    <mergeCell ref="L95:L96"/>
    <mergeCell ref="Q95:Q96"/>
    <mergeCell ref="K89:K90"/>
    <mergeCell ref="R89:R90"/>
    <mergeCell ref="N89:N90"/>
    <mergeCell ref="L89:L90"/>
    <mergeCell ref="O89:O90"/>
    <mergeCell ref="Q89:Q90"/>
    <mergeCell ref="P89:P90"/>
    <mergeCell ref="S89:S90"/>
    <mergeCell ref="M89:M90"/>
    <mergeCell ref="O93:O94"/>
    <mergeCell ref="Q93:Q94"/>
    <mergeCell ref="P93:P94"/>
    <mergeCell ref="D76:J77"/>
    <mergeCell ref="B76:C76"/>
    <mergeCell ref="B77:C77"/>
    <mergeCell ref="B78:C78"/>
    <mergeCell ref="D78:J79"/>
    <mergeCell ref="B79:C79"/>
    <mergeCell ref="D80:J81"/>
    <mergeCell ref="B80:C80"/>
    <mergeCell ref="B81:C81"/>
    <mergeCell ref="D70:J71"/>
    <mergeCell ref="B70:C70"/>
    <mergeCell ref="B71:C71"/>
    <mergeCell ref="D72:J73"/>
    <mergeCell ref="B72:C72"/>
    <mergeCell ref="B73:C73"/>
    <mergeCell ref="D74:J74"/>
    <mergeCell ref="B74:C74"/>
    <mergeCell ref="D75:J75"/>
    <mergeCell ref="B75:C75"/>
    <mergeCell ref="M109:M110"/>
    <mergeCell ref="Q109:Q110"/>
    <mergeCell ref="N109:N110"/>
    <mergeCell ref="L109:L110"/>
    <mergeCell ref="R109:R110"/>
    <mergeCell ref="S109:S110"/>
    <mergeCell ref="K109:K110"/>
    <mergeCell ref="P109:P110"/>
    <mergeCell ref="O109:O110"/>
    <mergeCell ref="M107:M108"/>
    <mergeCell ref="P107:P108"/>
    <mergeCell ref="N107:N108"/>
    <mergeCell ref="Q107:Q108"/>
    <mergeCell ref="O107:O108"/>
    <mergeCell ref="L107:L108"/>
    <mergeCell ref="R107:R108"/>
    <mergeCell ref="K107:K108"/>
    <mergeCell ref="S107:S108"/>
    <mergeCell ref="B95:C95"/>
    <mergeCell ref="D95:J96"/>
    <mergeCell ref="B96:C96"/>
    <mergeCell ref="K104:K105"/>
    <mergeCell ref="S104:S105"/>
    <mergeCell ref="O104:O105"/>
    <mergeCell ref="P104:P105"/>
    <mergeCell ref="Q104:Q105"/>
    <mergeCell ref="L104:L105"/>
    <mergeCell ref="N104:N105"/>
    <mergeCell ref="R104:R105"/>
    <mergeCell ref="M104:M105"/>
    <mergeCell ref="O99:O100"/>
    <mergeCell ref="M99:M100"/>
    <mergeCell ref="N99:N100"/>
    <mergeCell ref="R99:R100"/>
    <mergeCell ref="L99:L100"/>
    <mergeCell ref="K99:K100"/>
    <mergeCell ref="S99:S100"/>
    <mergeCell ref="P99:P100"/>
    <mergeCell ref="Q99:Q100"/>
    <mergeCell ref="N101:N102"/>
    <mergeCell ref="P101:P102"/>
    <mergeCell ref="K101:K102"/>
    <mergeCell ref="D89:J90"/>
    <mergeCell ref="B89:C89"/>
    <mergeCell ref="B90:C90"/>
    <mergeCell ref="B91:C91"/>
    <mergeCell ref="D91:J91"/>
    <mergeCell ref="B92:C92"/>
    <mergeCell ref="D92:J92"/>
    <mergeCell ref="B93:C93"/>
    <mergeCell ref="D93:J94"/>
    <mergeCell ref="B94:C94"/>
    <mergeCell ref="B84:C84"/>
    <mergeCell ref="D84:J84"/>
    <mergeCell ref="D85:J86"/>
    <mergeCell ref="B85:C85"/>
    <mergeCell ref="B86:C86"/>
    <mergeCell ref="D87:J87"/>
    <mergeCell ref="B87:C87"/>
    <mergeCell ref="B88:C88"/>
    <mergeCell ref="D88:J88"/>
    <mergeCell ref="O118:O119"/>
    <mergeCell ref="P118:P119"/>
    <mergeCell ref="N118:N119"/>
    <mergeCell ref="S118:S119"/>
    <mergeCell ref="K118:K119"/>
    <mergeCell ref="M118:M119"/>
    <mergeCell ref="Q118:Q119"/>
    <mergeCell ref="L118:L119"/>
    <mergeCell ref="R118:R119"/>
    <mergeCell ref="M114:M115"/>
    <mergeCell ref="R114:R115"/>
    <mergeCell ref="P114:P115"/>
    <mergeCell ref="K114:K115"/>
    <mergeCell ref="S114:S115"/>
    <mergeCell ref="O114:O115"/>
    <mergeCell ref="Q114:Q115"/>
    <mergeCell ref="L114:L115"/>
    <mergeCell ref="N114:N115"/>
    <mergeCell ref="S111:S112"/>
    <mergeCell ref="Q111:Q112"/>
    <mergeCell ref="N111:N112"/>
    <mergeCell ref="O111:O112"/>
    <mergeCell ref="R111:R112"/>
    <mergeCell ref="M111:M112"/>
    <mergeCell ref="L111:L112"/>
    <mergeCell ref="P111:P112"/>
    <mergeCell ref="K111:K112"/>
    <mergeCell ref="B103:C103"/>
    <mergeCell ref="D103:J103"/>
    <mergeCell ref="D104:J105"/>
    <mergeCell ref="B104:C104"/>
    <mergeCell ref="B105:C105"/>
    <mergeCell ref="B106:C106"/>
    <mergeCell ref="D106:J106"/>
    <mergeCell ref="B107:C107"/>
    <mergeCell ref="D107:J108"/>
    <mergeCell ref="B108:C108"/>
    <mergeCell ref="B97:C97"/>
    <mergeCell ref="D97:J97"/>
    <mergeCell ref="D98:J98"/>
    <mergeCell ref="B98:C98"/>
    <mergeCell ref="D99:J100"/>
    <mergeCell ref="B99:C99"/>
    <mergeCell ref="B100:C100"/>
    <mergeCell ref="D101:J102"/>
    <mergeCell ref="B101:C101"/>
    <mergeCell ref="B102:C102"/>
    <mergeCell ref="Q130:Q131"/>
    <mergeCell ref="M130:M131"/>
    <mergeCell ref="N130:N131"/>
    <mergeCell ref="R130:R131"/>
    <mergeCell ref="K130:K131"/>
    <mergeCell ref="S130:S131"/>
    <mergeCell ref="P130:P131"/>
    <mergeCell ref="L130:L131"/>
    <mergeCell ref="O130:O131"/>
    <mergeCell ref="L128:L129"/>
    <mergeCell ref="O128:O129"/>
    <mergeCell ref="S128:S129"/>
    <mergeCell ref="P128:P129"/>
    <mergeCell ref="K128:K129"/>
    <mergeCell ref="M128:M129"/>
    <mergeCell ref="N128:N129"/>
    <mergeCell ref="R128:R129"/>
    <mergeCell ref="Q128:Q129"/>
    <mergeCell ref="S121:S124"/>
    <mergeCell ref="O121:O124"/>
    <mergeCell ref="N121:N124"/>
    <mergeCell ref="Q121:Q124"/>
    <mergeCell ref="M121:M124"/>
    <mergeCell ref="R121:R124"/>
    <mergeCell ref="L121:L124"/>
    <mergeCell ref="P121:P124"/>
    <mergeCell ref="K121:K124"/>
    <mergeCell ref="B133:C133"/>
    <mergeCell ref="D133:J134"/>
    <mergeCell ref="B134:C134"/>
    <mergeCell ref="B109:C109"/>
    <mergeCell ref="D109:J110"/>
    <mergeCell ref="B110:C110"/>
    <mergeCell ref="D111:J112"/>
    <mergeCell ref="B111:C111"/>
    <mergeCell ref="B112:C112"/>
    <mergeCell ref="D113:J113"/>
    <mergeCell ref="B113:C113"/>
    <mergeCell ref="D114:J115"/>
    <mergeCell ref="B114:C114"/>
    <mergeCell ref="B115:C115"/>
    <mergeCell ref="D116:J116"/>
    <mergeCell ref="B116:C116"/>
    <mergeCell ref="D117:J117"/>
    <mergeCell ref="B117:C117"/>
    <mergeCell ref="D118:J119"/>
    <mergeCell ref="B118:C118"/>
    <mergeCell ref="B119:C119"/>
    <mergeCell ref="B120:C120"/>
    <mergeCell ref="D120:J120"/>
    <mergeCell ref="D127:J127"/>
    <mergeCell ref="B127:C127"/>
    <mergeCell ref="D128:J129"/>
    <mergeCell ref="B128:C128"/>
    <mergeCell ref="B129:C129"/>
    <mergeCell ref="D130:J131"/>
    <mergeCell ref="B130:C130"/>
    <mergeCell ref="B131:C131"/>
    <mergeCell ref="D132:J132"/>
    <mergeCell ref="B132:C132"/>
    <mergeCell ref="B121:C121"/>
    <mergeCell ref="D121:J124"/>
    <mergeCell ref="B122:C122"/>
    <mergeCell ref="B123:C123"/>
    <mergeCell ref="B124:C124"/>
    <mergeCell ref="B125:C125"/>
    <mergeCell ref="D125:J125"/>
    <mergeCell ref="B126:C126"/>
    <mergeCell ref="D126:J126"/>
    <mergeCell ref="M142:M146"/>
    <mergeCell ref="N142:N146"/>
    <mergeCell ref="O142:O146"/>
    <mergeCell ref="L142:L146"/>
    <mergeCell ref="K142:K146"/>
    <mergeCell ref="Q142:Q146"/>
    <mergeCell ref="R142:R146"/>
    <mergeCell ref="S142:S146"/>
    <mergeCell ref="K149:K152"/>
    <mergeCell ref="L149:L152"/>
    <mergeCell ref="M149:M152"/>
    <mergeCell ref="N149:N152"/>
    <mergeCell ref="O149:O152"/>
    <mergeCell ref="P149:P152"/>
    <mergeCell ref="Q149:Q152"/>
    <mergeCell ref="R149:R152"/>
    <mergeCell ref="S149:S152"/>
    <mergeCell ref="B149:C149"/>
    <mergeCell ref="D149:J152"/>
    <mergeCell ref="B150:C150"/>
    <mergeCell ref="B151:C151"/>
    <mergeCell ref="B152:C152"/>
    <mergeCell ref="Q133:Q134"/>
    <mergeCell ref="R133:R134"/>
    <mergeCell ref="S133:S134"/>
    <mergeCell ref="P133:P134"/>
    <mergeCell ref="O133:O134"/>
    <mergeCell ref="K133:K134"/>
    <mergeCell ref="N133:N134"/>
    <mergeCell ref="M133:M134"/>
    <mergeCell ref="L133:L134"/>
    <mergeCell ref="R136:R140"/>
    <mergeCell ref="S136:S140"/>
    <mergeCell ref="O136:O140"/>
    <mergeCell ref="N136:N140"/>
    <mergeCell ref="Q136:Q140"/>
    <mergeCell ref="K136:K140"/>
    <mergeCell ref="P136:P140"/>
    <mergeCell ref="M136:M140"/>
    <mergeCell ref="L136:L140"/>
    <mergeCell ref="P142:P146"/>
    <mergeCell ref="D142:J146"/>
    <mergeCell ref="B142:C142"/>
    <mergeCell ref="B143:C143"/>
    <mergeCell ref="B144:C144"/>
    <mergeCell ref="B145:C145"/>
    <mergeCell ref="B146:C146"/>
    <mergeCell ref="D147:J147"/>
    <mergeCell ref="B147:C147"/>
    <mergeCell ref="D148:J148"/>
    <mergeCell ref="B148:C148"/>
    <mergeCell ref="B135:C135"/>
    <mergeCell ref="D135:J135"/>
    <mergeCell ref="D136:J140"/>
    <mergeCell ref="B136:C136"/>
    <mergeCell ref="B137:C137"/>
    <mergeCell ref="B138:C138"/>
    <mergeCell ref="B139:C139"/>
    <mergeCell ref="B140:C140"/>
    <mergeCell ref="D141:J141"/>
    <mergeCell ref="B141:C141"/>
  </mergeCells>
  <pageMargins left="0.23611109999999999" right="0.23611109999999999" top="0.55138889999999996" bottom="0.3541667" header="0.3152778" footer="0.3152778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39774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39774"/>
  </Parameters>
</MailMerge>
</file>

<file path=customXml/itemProps1.xml><?xml version="1.0" encoding="utf-8"?>
<ds:datastoreItem xmlns:ds="http://schemas.openxmlformats.org/officeDocument/2006/customXml" ds:itemID="{84289081-990F-4F1C-8767-AA2224D4069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cp:lastPrinted>2025-11-12T06:58:47Z</cp:lastPrinted>
  <dcterms:created xsi:type="dcterms:W3CDTF">2025-11-11T14:05:48Z</dcterms:created>
  <dcterms:modified xsi:type="dcterms:W3CDTF">2025-11-12T07:01:33Z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дату(4).xlsx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