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61" i="2" l="1"/>
  <c r="N61" i="2"/>
  <c r="O36" i="2"/>
  <c r="O14" i="2" s="1"/>
  <c r="N14" i="2"/>
  <c r="N36" i="2"/>
  <c r="O15" i="2"/>
  <c r="N15" i="2"/>
  <c r="O16" i="2"/>
  <c r="N16" i="2"/>
  <c r="O21" i="2"/>
  <c r="N21" i="2"/>
  <c r="O22" i="2"/>
  <c r="N22" i="2"/>
  <c r="O27" i="2"/>
  <c r="N27" i="2"/>
  <c r="O28" i="2"/>
  <c r="N28" i="2"/>
  <c r="O31" i="2"/>
  <c r="N31" i="2"/>
  <c r="O37" i="2"/>
  <c r="O40" i="2"/>
  <c r="N40" i="2"/>
  <c r="O44" i="2"/>
  <c r="N44" i="2"/>
  <c r="O45" i="2"/>
  <c r="N45" i="2"/>
  <c r="O46" i="2"/>
  <c r="N46" i="2"/>
  <c r="O49" i="2"/>
  <c r="N49" i="2"/>
  <c r="O52" i="2"/>
  <c r="N52" i="2"/>
  <c r="O55" i="2"/>
  <c r="N55" i="2"/>
  <c r="O58" i="2"/>
  <c r="N58" i="2"/>
</calcChain>
</file>

<file path=xl/sharedStrings.xml><?xml version="1.0" encoding="utf-8"?>
<sst xmlns="http://schemas.openxmlformats.org/spreadsheetml/2006/main" count="188" uniqueCount="125">
  <si>
    <t>Коды</t>
  </si>
  <si>
    <t>Форма по ОКУД</t>
  </si>
  <si>
    <t>Дата</t>
  </si>
  <si>
    <t>01.11.2025</t>
  </si>
  <si>
    <t>Дата формирования</t>
  </si>
  <si>
    <t>13.11.2025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</si>
  <si>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</si>
  <si>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</si>
  <si>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</si>
  <si>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</si>
  <si>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"Село Воскресенск"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</si>
  <si>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</si>
  <si>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</si>
  <si>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</si>
  <si>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</si>
  <si>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</si>
  <si>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</si>
  <si>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</si>
  <si>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</si>
  <si>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</si>
  <si>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</si>
  <si>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</si>
  <si>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</si>
  <si>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</si>
  <si>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</si>
  <si>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</si>
  <si>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</si>
  <si>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</si>
  <si>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</si>
  <si>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</si>
  <si>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</si>
  <si>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ФЕДЕРАЛЬНОЙ НАЛОГОВОЙ СЛУЖБЫ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</si>
  <si>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</si>
  <si>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</si>
  <si>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</si>
  <si>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</si>
  <si>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</si>
  <si>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</si>
  <si>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</si>
  <si>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101010600000007296144241240001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</si>
  <si>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</si>
  <si>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</si>
  <si>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</si>
  <si>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101010600000010296144241250001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</si>
  <si>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</si>
  <si>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</si>
  <si>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</si>
  <si>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</si>
  <si>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</si>
  <si>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</si>
  <si>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</si>
  <si>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105010600000012296144241250001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</si>
  <si>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</si>
  <si>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</si>
  <si>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</si>
  <si>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105010600000013296144241250001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</si>
  <si>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</si>
  <si>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</si>
  <si>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</si>
  <si>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</si>
  <si>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</si>
  <si>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</si>
  <si>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106100600000011296144241250001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</si>
  <si>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</si>
  <si>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</si>
  <si>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</si>
  <si>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</si>
  <si>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</si>
  <si>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106100600000014296144241250001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</si>
  <si>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</si>
  <si>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</si>
  <si>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</si>
  <si>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106100600000015296144241250001</t>
  </si>
  <si>
    <t>Земельный налог с физических, обладающих земельным участком, расположенным в границах сельских поселений</t>
  </si>
  <si>
    <t>000 1 17 00000 00 0000 000</t>
  </si>
  <si>
    <t>ПРОЧИЕ НЕНАЛОГОВЫЕ ДОХОДЫ</t>
  </si>
  <si>
    <t>Администрация (исполнительно-распорядительный орган) сельского поселения "Село Воскресенск"</t>
  </si>
  <si>
    <t>000 1 17 05000 00 0000 000</t>
  </si>
  <si>
    <t>00011705000000000000</t>
  </si>
  <si>
    <t>003 1 17 05050 10 0000 180</t>
  </si>
  <si>
    <t>Прочие неналоговые доходы бюджетов поселений</t>
  </si>
  <si>
    <t>117100600000002296144241250001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</si>
  <si>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</si>
  <si>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</si>
  <si>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</si>
  <si>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</si>
  <si>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117100600000001296144241240001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</si>
  <si>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</si>
  <si>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117100600000003296144241250001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</si>
  <si>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</si>
  <si>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</si>
  <si>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</si>
  <si>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</si>
  <si>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</si>
  <si>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</si>
  <si>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</si>
  <si>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</si>
  <si>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</si>
  <si>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202100600000004296144241250001</t>
  </si>
  <si>
    <t>000 2 02 29000 00 0000 000</t>
  </si>
  <si>
    <t>00020229000000000000</t>
  </si>
  <si>
    <t>003 2 02 29999 10 0000 150</t>
  </si>
  <si>
    <t>00320229999100000150</t>
  </si>
  <si>
    <t>202100600000005296144241250001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</si>
  <si>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</si>
  <si>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</si>
  <si>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</si>
  <si>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</si>
  <si>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</si>
  <si>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202100600000006296144241250001</t>
  </si>
  <si>
    <t>000 2 02 40000 00 0000 000</t>
  </si>
  <si>
    <t>00020240000000000000</t>
  </si>
  <si>
    <t>003 2 02 40014 10 0000 150</t>
  </si>
  <si>
    <t>00320240014100000150</t>
  </si>
  <si>
    <t>202100600000008296144241250001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</si>
  <si>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</si>
  <si>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000 2 02 49000 00 0000 000</t>
  </si>
  <si>
    <t>00020249000000000000</t>
  </si>
  <si>
    <t>003 2 02 49999 10 0000 150</t>
  </si>
  <si>
    <t>00320249999100000150</t>
  </si>
  <si>
    <t>202100600000009296144241250001</t>
  </si>
  <si>
    <t>Прочие межбюджетные трансферты, передаваемые бюджетам сельских поселений из бюджета муниципального района на реализацию инициативных проектов</t>
  </si>
  <si>
    <t xml:space="preserve">руб </t>
  </si>
  <si>
    <t>Реестр источников доходов бюджета муниципального образования "Сельское поселение "Село Воскресенск"
на 2026 год и плановый период 2027 и 2028 годов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</si>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</sst>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showGridLines="0" tabSelected="1" topLeftCell="A44" zoomScale="70" zoomScaleNormal="70" zoomScaleSheetLayoutView="70" zoomScalePageLayoutView="70" workbookViewId="0">
      <selection activeCell="O62" sqref="O62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182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29614424</v>
      </c>
      <c r="T8" s="2"/>
    </row>
    <row r="9" spans="1:20" ht="16.5" customHeight="1" x14ac:dyDescent="0.25">
      <c r="A9" s="57" t="s">
        <v>12</v>
      </c>
      <c r="B9" s="58"/>
      <c r="C9" s="11" t="s">
        <v>122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15</v>
      </c>
      <c r="B11" s="59" t="s">
        <v>16</v>
      </c>
      <c r="C11" s="60"/>
      <c r="D11" s="59" t="s">
        <v>17</v>
      </c>
      <c r="E11" s="60"/>
      <c r="F11" s="60"/>
      <c r="G11" s="60"/>
      <c r="H11" s="60"/>
      <c r="I11" s="60"/>
      <c r="J11" s="60"/>
      <c r="K11" s="60"/>
      <c r="L11" s="59" t="s">
        <v>18</v>
      </c>
      <c r="M11" s="59" t="s">
        <v>19</v>
      </c>
      <c r="N11" s="59" t="s">
        <v>20</v>
      </c>
      <c r="O11" s="61" t="s">
        <v>21</v>
      </c>
      <c r="P11" s="59" t="s">
        <v>22</v>
      </c>
      <c r="Q11" s="59" t="s">
        <v>23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24</v>
      </c>
      <c r="E12" s="60"/>
      <c r="F12" s="60"/>
      <c r="G12" s="60"/>
      <c r="H12" s="60"/>
      <c r="I12" s="60"/>
      <c r="J12" s="60"/>
      <c r="K12" s="22" t="s">
        <v>25</v>
      </c>
      <c r="L12" s="60"/>
      <c r="M12" s="60"/>
      <c r="N12" s="60"/>
      <c r="O12" s="62"/>
      <c r="P12" s="60"/>
      <c r="Q12" s="22" t="s">
        <v>26</v>
      </c>
      <c r="R12" s="22" t="s">
        <v>27</v>
      </c>
      <c r="S12" s="22" t="s">
        <v>28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5"/>
      <c r="C14" s="36"/>
      <c r="D14" s="33" t="s">
        <v>29</v>
      </c>
      <c r="E14" s="34"/>
      <c r="F14" s="34"/>
      <c r="G14" s="34"/>
      <c r="H14" s="34"/>
      <c r="I14" s="34"/>
      <c r="J14" s="34"/>
      <c r="K14" s="25" t="s">
        <v>30</v>
      </c>
      <c r="L14" s="25" t="s">
        <v>31</v>
      </c>
      <c r="M14" s="25" t="s">
        <v>32</v>
      </c>
      <c r="N14" s="26">
        <f>N15+N21+N27+N36</f>
        <v>1867000</v>
      </c>
      <c r="O14" s="26">
        <f>O15+O21+O27+O36</f>
        <v>2017300.35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5"/>
      <c r="C15" s="36"/>
      <c r="D15" s="33" t="s">
        <v>33</v>
      </c>
      <c r="E15" s="34"/>
      <c r="F15" s="34"/>
      <c r="G15" s="34"/>
      <c r="H15" s="34"/>
      <c r="I15" s="34"/>
      <c r="J15" s="34"/>
      <c r="K15" s="25" t="s">
        <v>34</v>
      </c>
      <c r="L15" s="25" t="s">
        <v>31</v>
      </c>
      <c r="M15" s="25" t="s">
        <v>32</v>
      </c>
      <c r="N15" s="26">
        <f>N16</f>
        <v>331000</v>
      </c>
      <c r="O15" s="26">
        <f>O16</f>
        <v>257671.82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5"/>
      <c r="C16" s="36"/>
      <c r="D16" s="33" t="s">
        <v>35</v>
      </c>
      <c r="E16" s="34"/>
      <c r="F16" s="34"/>
      <c r="G16" s="34"/>
      <c r="H16" s="34"/>
      <c r="I16" s="34"/>
      <c r="J16" s="34"/>
      <c r="K16" s="25" t="s">
        <v>36</v>
      </c>
      <c r="L16" s="25" t="s">
        <v>31</v>
      </c>
      <c r="M16" s="25" t="s">
        <v>32</v>
      </c>
      <c r="N16" s="26">
        <f>SUM(N17:N20)</f>
        <v>331000</v>
      </c>
      <c r="O16" s="26">
        <f>SUM(O17:O20)</f>
        <v>257671.82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9"/>
      <c r="C17" s="40"/>
      <c r="D17" s="37" t="s">
        <v>37</v>
      </c>
      <c r="E17" s="38"/>
      <c r="F17" s="38"/>
      <c r="G17" s="38"/>
      <c r="H17" s="38"/>
      <c r="I17" s="38"/>
      <c r="J17" s="38"/>
      <c r="K17" s="43" t="s">
        <v>38</v>
      </c>
      <c r="L17" s="43" t="s">
        <v>31</v>
      </c>
      <c r="M17" s="43" t="s">
        <v>32</v>
      </c>
      <c r="N17" s="41">
        <v>331000</v>
      </c>
      <c r="O17" s="41">
        <v>257660.76</v>
      </c>
      <c r="P17" s="41">
        <v>0</v>
      </c>
      <c r="Q17" s="41"/>
      <c r="R17" s="41"/>
      <c r="S17" s="41"/>
      <c r="T17" s="2"/>
    </row>
    <row r="18" spans="1:20" ht="76.7" customHeight="1" x14ac:dyDescent="0.25">
      <c r="A18" s="24" t="s">
        <v>39</v>
      </c>
      <c r="B18" s="35" t="s">
        <v>40</v>
      </c>
      <c r="C18" s="36"/>
      <c r="D18" s="38"/>
      <c r="E18" s="38"/>
      <c r="F18" s="38"/>
      <c r="G18" s="38"/>
      <c r="H18" s="38"/>
      <c r="I18" s="38"/>
      <c r="J18" s="38"/>
      <c r="K18" s="44"/>
      <c r="L18" s="44"/>
      <c r="M18" s="44"/>
      <c r="N18" s="42"/>
      <c r="O18" s="42"/>
      <c r="P18" s="42"/>
      <c r="Q18" s="42"/>
      <c r="R18" s="42"/>
      <c r="S18" s="42"/>
      <c r="T18" s="2"/>
    </row>
    <row r="19" spans="1:20" ht="12.75" customHeight="1" x14ac:dyDescent="0.25">
      <c r="A19" s="28"/>
      <c r="B19" s="39"/>
      <c r="C19" s="40"/>
      <c r="D19" s="37" t="s">
        <v>41</v>
      </c>
      <c r="E19" s="38"/>
      <c r="F19" s="38"/>
      <c r="G19" s="38"/>
      <c r="H19" s="38"/>
      <c r="I19" s="38"/>
      <c r="J19" s="38"/>
      <c r="K19" s="43" t="s">
        <v>42</v>
      </c>
      <c r="L19" s="43" t="s">
        <v>31</v>
      </c>
      <c r="M19" s="43" t="s">
        <v>32</v>
      </c>
      <c r="N19" s="41">
        <v>0</v>
      </c>
      <c r="O19" s="41">
        <v>11.06</v>
      </c>
      <c r="P19" s="41">
        <v>0</v>
      </c>
      <c r="Q19" s="41"/>
      <c r="R19" s="41"/>
      <c r="S19" s="41"/>
      <c r="T19" s="2"/>
    </row>
    <row r="20" spans="1:20" ht="51.2" customHeight="1" x14ac:dyDescent="0.25">
      <c r="A20" s="24" t="s">
        <v>43</v>
      </c>
      <c r="B20" s="35" t="s">
        <v>44</v>
      </c>
      <c r="C20" s="36"/>
      <c r="D20" s="38"/>
      <c r="E20" s="38"/>
      <c r="F20" s="38"/>
      <c r="G20" s="38"/>
      <c r="H20" s="38"/>
      <c r="I20" s="38"/>
      <c r="J20" s="38"/>
      <c r="K20" s="44"/>
      <c r="L20" s="44"/>
      <c r="M20" s="44"/>
      <c r="N20" s="42"/>
      <c r="O20" s="42"/>
      <c r="P20" s="42"/>
      <c r="Q20" s="42"/>
      <c r="R20" s="42"/>
      <c r="S20" s="42"/>
      <c r="T20" s="2"/>
    </row>
    <row r="21" spans="1:20" ht="38.25" x14ac:dyDescent="0.25">
      <c r="A21" s="24"/>
      <c r="B21" s="35"/>
      <c r="C21" s="36"/>
      <c r="D21" s="33" t="s">
        <v>45</v>
      </c>
      <c r="E21" s="34"/>
      <c r="F21" s="34"/>
      <c r="G21" s="34"/>
      <c r="H21" s="34"/>
      <c r="I21" s="34"/>
      <c r="J21" s="34"/>
      <c r="K21" s="25" t="s">
        <v>46</v>
      </c>
      <c r="L21" s="25" t="s">
        <v>31</v>
      </c>
      <c r="M21" s="25" t="s">
        <v>32</v>
      </c>
      <c r="N21" s="26">
        <f>N22</f>
        <v>600000</v>
      </c>
      <c r="O21" s="26">
        <f>O22</f>
        <v>1227738.67</v>
      </c>
      <c r="P21" s="26">
        <v>0</v>
      </c>
      <c r="Q21" s="26"/>
      <c r="R21" s="26"/>
      <c r="S21" s="26"/>
      <c r="T21" s="27"/>
    </row>
    <row r="22" spans="1:20" ht="38.25" x14ac:dyDescent="0.25">
      <c r="A22" s="24"/>
      <c r="B22" s="35"/>
      <c r="C22" s="36"/>
      <c r="D22" s="33" t="s">
        <v>47</v>
      </c>
      <c r="E22" s="34"/>
      <c r="F22" s="34"/>
      <c r="G22" s="34"/>
      <c r="H22" s="34"/>
      <c r="I22" s="34"/>
      <c r="J22" s="34"/>
      <c r="K22" s="25" t="s">
        <v>48</v>
      </c>
      <c r="L22" s="25" t="s">
        <v>31</v>
      </c>
      <c r="M22" s="25" t="s">
        <v>32</v>
      </c>
      <c r="N22" s="26">
        <f>SUM(N23:N26)</f>
        <v>600000</v>
      </c>
      <c r="O22" s="26">
        <f>SUM(O23:O26)</f>
        <v>1227738.67</v>
      </c>
      <c r="P22" s="26">
        <v>0</v>
      </c>
      <c r="Q22" s="26"/>
      <c r="R22" s="26"/>
      <c r="S22" s="26"/>
      <c r="T22" s="27"/>
    </row>
    <row r="23" spans="1:20" ht="12.75" customHeight="1" x14ac:dyDescent="0.25">
      <c r="A23" s="28"/>
      <c r="B23" s="39"/>
      <c r="C23" s="40"/>
      <c r="D23" s="37" t="s">
        <v>49</v>
      </c>
      <c r="E23" s="38"/>
      <c r="F23" s="38"/>
      <c r="G23" s="38"/>
      <c r="H23" s="38"/>
      <c r="I23" s="38"/>
      <c r="J23" s="38"/>
      <c r="K23" s="43" t="s">
        <v>50</v>
      </c>
      <c r="L23" s="43" t="s">
        <v>31</v>
      </c>
      <c r="M23" s="43" t="s">
        <v>32</v>
      </c>
      <c r="N23" s="41">
        <v>300000</v>
      </c>
      <c r="O23" s="41">
        <v>918256.42</v>
      </c>
      <c r="P23" s="41">
        <v>0</v>
      </c>
      <c r="Q23" s="41"/>
      <c r="R23" s="41"/>
      <c r="S23" s="41"/>
      <c r="T23" s="2"/>
    </row>
    <row r="24" spans="1:20" ht="38.450000000000003" customHeight="1" x14ac:dyDescent="0.25">
      <c r="A24" s="24" t="s">
        <v>51</v>
      </c>
      <c r="B24" s="35" t="s">
        <v>52</v>
      </c>
      <c r="C24" s="36"/>
      <c r="D24" s="38"/>
      <c r="E24" s="38"/>
      <c r="F24" s="38"/>
      <c r="G24" s="38"/>
      <c r="H24" s="38"/>
      <c r="I24" s="38"/>
      <c r="J24" s="38"/>
      <c r="K24" s="44"/>
      <c r="L24" s="44"/>
      <c r="M24" s="44"/>
      <c r="N24" s="42"/>
      <c r="O24" s="42"/>
      <c r="P24" s="42"/>
      <c r="Q24" s="42"/>
      <c r="R24" s="42"/>
      <c r="S24" s="42"/>
      <c r="T24" s="2"/>
    </row>
    <row r="25" spans="1:20" ht="12.75" customHeight="1" x14ac:dyDescent="0.25">
      <c r="A25" s="28"/>
      <c r="B25" s="39"/>
      <c r="C25" s="40"/>
      <c r="D25" s="37" t="s">
        <v>53</v>
      </c>
      <c r="E25" s="38"/>
      <c r="F25" s="38"/>
      <c r="G25" s="38"/>
      <c r="H25" s="38"/>
      <c r="I25" s="38"/>
      <c r="J25" s="38"/>
      <c r="K25" s="43" t="s">
        <v>54</v>
      </c>
      <c r="L25" s="43" t="s">
        <v>31</v>
      </c>
      <c r="M25" s="43" t="s">
        <v>32</v>
      </c>
      <c r="N25" s="41">
        <v>300000</v>
      </c>
      <c r="O25" s="41">
        <v>309482.25</v>
      </c>
      <c r="P25" s="41">
        <v>0</v>
      </c>
      <c r="Q25" s="41"/>
      <c r="R25" s="41"/>
      <c r="S25" s="41"/>
      <c r="T25" s="2"/>
    </row>
    <row r="26" spans="1:20" ht="38.450000000000003" customHeight="1" x14ac:dyDescent="0.25">
      <c r="A26" s="24" t="s">
        <v>55</v>
      </c>
      <c r="B26" s="35" t="s">
        <v>54</v>
      </c>
      <c r="C26" s="36"/>
      <c r="D26" s="38"/>
      <c r="E26" s="38"/>
      <c r="F26" s="38"/>
      <c r="G26" s="38"/>
      <c r="H26" s="38"/>
      <c r="I26" s="38"/>
      <c r="J26" s="38"/>
      <c r="K26" s="44"/>
      <c r="L26" s="44"/>
      <c r="M26" s="44"/>
      <c r="N26" s="42"/>
      <c r="O26" s="42"/>
      <c r="P26" s="42"/>
      <c r="Q26" s="42"/>
      <c r="R26" s="42"/>
      <c r="S26" s="42"/>
      <c r="T26" s="2"/>
    </row>
    <row r="27" spans="1:20" ht="38.25" x14ac:dyDescent="0.25">
      <c r="A27" s="24"/>
      <c r="B27" s="35"/>
      <c r="C27" s="36"/>
      <c r="D27" s="33" t="s">
        <v>56</v>
      </c>
      <c r="E27" s="34"/>
      <c r="F27" s="34"/>
      <c r="G27" s="34"/>
      <c r="H27" s="34"/>
      <c r="I27" s="34"/>
      <c r="J27" s="34"/>
      <c r="K27" s="25" t="s">
        <v>57</v>
      </c>
      <c r="L27" s="25" t="s">
        <v>31</v>
      </c>
      <c r="M27" s="25" t="s">
        <v>32</v>
      </c>
      <c r="N27" s="26">
        <f>N28+N31</f>
        <v>796000</v>
      </c>
      <c r="O27" s="26">
        <f>O28+O31</f>
        <v>384446.86</v>
      </c>
      <c r="P27" s="26">
        <v>0</v>
      </c>
      <c r="Q27" s="26"/>
      <c r="R27" s="26"/>
      <c r="S27" s="26"/>
      <c r="T27" s="27"/>
    </row>
    <row r="28" spans="1:20" ht="38.25" x14ac:dyDescent="0.25">
      <c r="A28" s="24"/>
      <c r="B28" s="35"/>
      <c r="C28" s="36"/>
      <c r="D28" s="33" t="s">
        <v>58</v>
      </c>
      <c r="E28" s="34"/>
      <c r="F28" s="34"/>
      <c r="G28" s="34"/>
      <c r="H28" s="34"/>
      <c r="I28" s="34"/>
      <c r="J28" s="34"/>
      <c r="K28" s="25" t="s">
        <v>59</v>
      </c>
      <c r="L28" s="25" t="s">
        <v>31</v>
      </c>
      <c r="M28" s="25" t="s">
        <v>32</v>
      </c>
      <c r="N28" s="26">
        <f>N29</f>
        <v>353000</v>
      </c>
      <c r="O28" s="26">
        <f>O29</f>
        <v>117837.53</v>
      </c>
      <c r="P28" s="26">
        <v>0</v>
      </c>
      <c r="Q28" s="26"/>
      <c r="R28" s="26"/>
      <c r="S28" s="26"/>
      <c r="T28" s="27"/>
    </row>
    <row r="29" spans="1:20" ht="12.75" customHeight="1" x14ac:dyDescent="0.25">
      <c r="A29" s="28"/>
      <c r="B29" s="39"/>
      <c r="C29" s="40"/>
      <c r="D29" s="37" t="s">
        <v>60</v>
      </c>
      <c r="E29" s="38"/>
      <c r="F29" s="38"/>
      <c r="G29" s="38"/>
      <c r="H29" s="38"/>
      <c r="I29" s="38"/>
      <c r="J29" s="38"/>
      <c r="K29" s="43" t="s">
        <v>61</v>
      </c>
      <c r="L29" s="43" t="s">
        <v>31</v>
      </c>
      <c r="M29" s="43" t="s">
        <v>32</v>
      </c>
      <c r="N29" s="41">
        <v>353000</v>
      </c>
      <c r="O29" s="41">
        <v>117837.53</v>
      </c>
      <c r="P29" s="41">
        <v>0</v>
      </c>
      <c r="Q29" s="41"/>
      <c r="R29" s="41"/>
      <c r="S29" s="41"/>
      <c r="T29" s="2"/>
    </row>
    <row r="30" spans="1:20" ht="51.2" customHeight="1" x14ac:dyDescent="0.25">
      <c r="A30" s="24" t="s">
        <v>62</v>
      </c>
      <c r="B30" s="35" t="s">
        <v>63</v>
      </c>
      <c r="C30" s="36"/>
      <c r="D30" s="38"/>
      <c r="E30" s="38"/>
      <c r="F30" s="38"/>
      <c r="G30" s="38"/>
      <c r="H30" s="38"/>
      <c r="I30" s="38"/>
      <c r="J30" s="38"/>
      <c r="K30" s="44"/>
      <c r="L30" s="44"/>
      <c r="M30" s="44"/>
      <c r="N30" s="42"/>
      <c r="O30" s="42"/>
      <c r="P30" s="42"/>
      <c r="Q30" s="42"/>
      <c r="R30" s="42"/>
      <c r="S30" s="42"/>
      <c r="T30" s="2"/>
    </row>
    <row r="31" spans="1:20" ht="38.25" x14ac:dyDescent="0.25">
      <c r="A31" s="24"/>
      <c r="B31" s="35"/>
      <c r="C31" s="36"/>
      <c r="D31" s="33" t="s">
        <v>64</v>
      </c>
      <c r="E31" s="34"/>
      <c r="F31" s="34"/>
      <c r="G31" s="34"/>
      <c r="H31" s="34"/>
      <c r="I31" s="34"/>
      <c r="J31" s="34"/>
      <c r="K31" s="25" t="s">
        <v>65</v>
      </c>
      <c r="L31" s="25" t="s">
        <v>31</v>
      </c>
      <c r="M31" s="25" t="s">
        <v>32</v>
      </c>
      <c r="N31" s="26">
        <f>SUM(N32:N35)</f>
        <v>443000</v>
      </c>
      <c r="O31" s="26">
        <f>SUM(O32:O35)</f>
        <v>266609.33</v>
      </c>
      <c r="P31" s="26">
        <v>0</v>
      </c>
      <c r="Q31" s="26"/>
      <c r="R31" s="26"/>
      <c r="S31" s="26"/>
      <c r="T31" s="27"/>
    </row>
    <row r="32" spans="1:20" ht="12.75" customHeight="1" x14ac:dyDescent="0.25">
      <c r="A32" s="28"/>
      <c r="B32" s="39"/>
      <c r="C32" s="40"/>
      <c r="D32" s="37" t="s">
        <v>66</v>
      </c>
      <c r="E32" s="38"/>
      <c r="F32" s="38"/>
      <c r="G32" s="38"/>
      <c r="H32" s="38"/>
      <c r="I32" s="38"/>
      <c r="J32" s="38"/>
      <c r="K32" s="43" t="s">
        <v>67</v>
      </c>
      <c r="L32" s="43" t="s">
        <v>31</v>
      </c>
      <c r="M32" s="43" t="s">
        <v>32</v>
      </c>
      <c r="N32" s="41">
        <v>220000</v>
      </c>
      <c r="O32" s="41">
        <v>150016</v>
      </c>
      <c r="P32" s="41">
        <v>0</v>
      </c>
      <c r="Q32" s="41"/>
      <c r="R32" s="41"/>
      <c r="S32" s="41"/>
      <c r="T32" s="2"/>
    </row>
    <row r="33" spans="1:20" ht="38.450000000000003" customHeight="1" x14ac:dyDescent="0.25">
      <c r="A33" s="24" t="s">
        <v>68</v>
      </c>
      <c r="B33" s="35" t="s">
        <v>69</v>
      </c>
      <c r="C33" s="36"/>
      <c r="D33" s="38"/>
      <c r="E33" s="38"/>
      <c r="F33" s="38"/>
      <c r="G33" s="38"/>
      <c r="H33" s="38"/>
      <c r="I33" s="38"/>
      <c r="J33" s="38"/>
      <c r="K33" s="44"/>
      <c r="L33" s="44"/>
      <c r="M33" s="44"/>
      <c r="N33" s="42"/>
      <c r="O33" s="42"/>
      <c r="P33" s="42"/>
      <c r="Q33" s="42"/>
      <c r="R33" s="42"/>
      <c r="S33" s="42"/>
      <c r="T33" s="2"/>
    </row>
    <row r="34" spans="1:20" ht="12.75" customHeight="1" x14ac:dyDescent="0.25">
      <c r="A34" s="28"/>
      <c r="B34" s="39"/>
      <c r="C34" s="40"/>
      <c r="D34" s="37" t="s">
        <v>70</v>
      </c>
      <c r="E34" s="38"/>
      <c r="F34" s="38"/>
      <c r="G34" s="38"/>
      <c r="H34" s="38"/>
      <c r="I34" s="38"/>
      <c r="J34" s="38"/>
      <c r="K34" s="43" t="s">
        <v>71</v>
      </c>
      <c r="L34" s="43" t="s">
        <v>31</v>
      </c>
      <c r="M34" s="43" t="s">
        <v>32</v>
      </c>
      <c r="N34" s="41">
        <v>223000</v>
      </c>
      <c r="O34" s="41">
        <v>116593.33</v>
      </c>
      <c r="P34" s="41">
        <v>0</v>
      </c>
      <c r="Q34" s="41"/>
      <c r="R34" s="41"/>
      <c r="S34" s="41"/>
      <c r="T34" s="2"/>
    </row>
    <row r="35" spans="1:20" ht="38.450000000000003" customHeight="1" x14ac:dyDescent="0.25">
      <c r="A35" s="24" t="s">
        <v>72</v>
      </c>
      <c r="B35" s="35" t="s">
        <v>73</v>
      </c>
      <c r="C35" s="36"/>
      <c r="D35" s="38"/>
      <c r="E35" s="38"/>
      <c r="F35" s="38"/>
      <c r="G35" s="38"/>
      <c r="H35" s="38"/>
      <c r="I35" s="38"/>
      <c r="J35" s="38"/>
      <c r="K35" s="44"/>
      <c r="L35" s="44"/>
      <c r="M35" s="44"/>
      <c r="N35" s="42"/>
      <c r="O35" s="42"/>
      <c r="P35" s="42"/>
      <c r="Q35" s="42"/>
      <c r="R35" s="42"/>
      <c r="S35" s="42"/>
      <c r="T35" s="2"/>
    </row>
    <row r="36" spans="1:20" ht="51" x14ac:dyDescent="0.25">
      <c r="A36" s="24"/>
      <c r="B36" s="35"/>
      <c r="C36" s="36"/>
      <c r="D36" s="33" t="s">
        <v>74</v>
      </c>
      <c r="E36" s="34"/>
      <c r="F36" s="34"/>
      <c r="G36" s="34"/>
      <c r="H36" s="34"/>
      <c r="I36" s="34"/>
      <c r="J36" s="34"/>
      <c r="K36" s="25" t="s">
        <v>75</v>
      </c>
      <c r="L36" s="25" t="s">
        <v>76</v>
      </c>
      <c r="M36" s="25" t="s">
        <v>32</v>
      </c>
      <c r="N36" s="26">
        <f>N37+N40</f>
        <v>140000</v>
      </c>
      <c r="O36" s="26">
        <f>O37+O40</f>
        <v>147443</v>
      </c>
      <c r="P36" s="26">
        <v>0</v>
      </c>
      <c r="Q36" s="26"/>
      <c r="R36" s="26"/>
      <c r="S36" s="26"/>
      <c r="T36" s="27"/>
    </row>
    <row r="37" spans="1:20" x14ac:dyDescent="0.25">
      <c r="A37" s="24"/>
      <c r="B37" s="35"/>
      <c r="C37" s="36"/>
      <c r="D37" s="33" t="s">
        <v>77</v>
      </c>
      <c r="E37" s="34"/>
      <c r="F37" s="34"/>
      <c r="G37" s="34"/>
      <c r="H37" s="34"/>
      <c r="I37" s="34"/>
      <c r="J37" s="34"/>
      <c r="K37" s="25" t="s">
        <v>78</v>
      </c>
      <c r="L37" s="25"/>
      <c r="M37" s="25" t="s">
        <v>32</v>
      </c>
      <c r="N37" s="26">
        <v>0</v>
      </c>
      <c r="O37" s="26">
        <f>O38</f>
        <v>7443</v>
      </c>
      <c r="P37" s="26">
        <v>0</v>
      </c>
      <c r="Q37" s="26"/>
      <c r="R37" s="26"/>
      <c r="S37" s="26"/>
      <c r="T37" s="27"/>
    </row>
    <row r="38" spans="1:20" ht="12.75" customHeight="1" x14ac:dyDescent="0.25">
      <c r="A38" s="28"/>
      <c r="B38" s="39"/>
      <c r="C38" s="40"/>
      <c r="D38" s="37" t="s">
        <v>79</v>
      </c>
      <c r="E38" s="38"/>
      <c r="F38" s="38"/>
      <c r="G38" s="38"/>
      <c r="H38" s="38"/>
      <c r="I38" s="38"/>
      <c r="J38" s="38"/>
      <c r="K38" s="43" t="s">
        <v>80</v>
      </c>
      <c r="L38" s="43"/>
      <c r="M38" s="43" t="s">
        <v>32</v>
      </c>
      <c r="N38" s="41">
        <v>0</v>
      </c>
      <c r="O38" s="41">
        <v>7443</v>
      </c>
      <c r="P38" s="41">
        <v>0</v>
      </c>
      <c r="Q38" s="41"/>
      <c r="R38" s="41"/>
      <c r="S38" s="41"/>
      <c r="T38" s="2"/>
    </row>
    <row r="39" spans="1:20" ht="25.7" customHeight="1" x14ac:dyDescent="0.25">
      <c r="A39" s="24" t="s">
        <v>81</v>
      </c>
      <c r="B39" s="35" t="s">
        <v>80</v>
      </c>
      <c r="C39" s="36"/>
      <c r="D39" s="38"/>
      <c r="E39" s="38"/>
      <c r="F39" s="38"/>
      <c r="G39" s="38"/>
      <c r="H39" s="38"/>
      <c r="I39" s="38"/>
      <c r="J39" s="38"/>
      <c r="K39" s="44"/>
      <c r="L39" s="44"/>
      <c r="M39" s="44"/>
      <c r="N39" s="42"/>
      <c r="O39" s="42"/>
      <c r="P39" s="42"/>
      <c r="Q39" s="42"/>
      <c r="R39" s="42"/>
      <c r="S39" s="42"/>
      <c r="T39" s="2"/>
    </row>
    <row r="40" spans="1:20" ht="51" x14ac:dyDescent="0.25">
      <c r="A40" s="24"/>
      <c r="B40" s="35"/>
      <c r="C40" s="36"/>
      <c r="D40" s="33" t="s">
        <v>82</v>
      </c>
      <c r="E40" s="34"/>
      <c r="F40" s="34"/>
      <c r="G40" s="34"/>
      <c r="H40" s="34"/>
      <c r="I40" s="34"/>
      <c r="J40" s="34"/>
      <c r="K40" s="25" t="s">
        <v>83</v>
      </c>
      <c r="L40" s="25" t="s">
        <v>76</v>
      </c>
      <c r="M40" s="25" t="s">
        <v>32</v>
      </c>
      <c r="N40" s="26">
        <f>N41</f>
        <v>140000</v>
      </c>
      <c r="O40" s="26">
        <f>O41</f>
        <v>140000</v>
      </c>
      <c r="P40" s="26">
        <v>0</v>
      </c>
      <c r="Q40" s="26"/>
      <c r="R40" s="26"/>
      <c r="S40" s="26"/>
      <c r="T40" s="27"/>
    </row>
    <row r="41" spans="1:20" ht="12.75" customHeight="1" x14ac:dyDescent="0.25">
      <c r="A41" s="28"/>
      <c r="B41" s="39"/>
      <c r="C41" s="40"/>
      <c r="D41" s="37" t="s">
        <v>84</v>
      </c>
      <c r="E41" s="38"/>
      <c r="F41" s="38"/>
      <c r="G41" s="38"/>
      <c r="H41" s="38"/>
      <c r="I41" s="38"/>
      <c r="J41" s="38"/>
      <c r="K41" s="43" t="s">
        <v>85</v>
      </c>
      <c r="L41" s="43" t="s">
        <v>76</v>
      </c>
      <c r="M41" s="43" t="s">
        <v>32</v>
      </c>
      <c r="N41" s="41">
        <v>140000</v>
      </c>
      <c r="O41" s="41">
        <v>140000</v>
      </c>
      <c r="P41" s="41">
        <v>0</v>
      </c>
      <c r="Q41" s="41"/>
      <c r="R41" s="41"/>
      <c r="S41" s="41"/>
      <c r="T41" s="2"/>
    </row>
    <row r="42" spans="1:20" ht="89.45" customHeight="1" x14ac:dyDescent="0.25">
      <c r="A42" s="24" t="s">
        <v>86</v>
      </c>
      <c r="B42" s="35" t="s">
        <v>87</v>
      </c>
      <c r="C42" s="36"/>
      <c r="D42" s="38"/>
      <c r="E42" s="38"/>
      <c r="F42" s="38"/>
      <c r="G42" s="38"/>
      <c r="H42" s="38"/>
      <c r="I42" s="38"/>
      <c r="J42" s="38"/>
      <c r="K42" s="44"/>
      <c r="L42" s="44"/>
      <c r="M42" s="44"/>
      <c r="N42" s="42"/>
      <c r="O42" s="42"/>
      <c r="P42" s="42"/>
      <c r="Q42" s="42"/>
      <c r="R42" s="42"/>
      <c r="S42" s="42"/>
      <c r="T42" s="2"/>
    </row>
    <row r="43" spans="1:20" ht="76.7" customHeight="1" x14ac:dyDescent="0.25">
      <c r="A43" s="24" t="s">
        <v>88</v>
      </c>
      <c r="B43" s="35" t="s">
        <v>89</v>
      </c>
      <c r="C43" s="36"/>
      <c r="D43" s="38"/>
      <c r="E43" s="38"/>
      <c r="F43" s="38"/>
      <c r="G43" s="38"/>
      <c r="H43" s="38"/>
      <c r="I43" s="38"/>
      <c r="J43" s="38"/>
      <c r="K43" s="44"/>
      <c r="L43" s="44"/>
      <c r="M43" s="44"/>
      <c r="N43" s="42"/>
      <c r="O43" s="42"/>
      <c r="P43" s="42"/>
      <c r="Q43" s="42"/>
      <c r="R43" s="42"/>
      <c r="S43" s="42"/>
      <c r="T43" s="2"/>
    </row>
    <row r="44" spans="1:20" ht="51" x14ac:dyDescent="0.25">
      <c r="A44" s="24"/>
      <c r="B44" s="35"/>
      <c r="C44" s="36"/>
      <c r="D44" s="33" t="s">
        <v>90</v>
      </c>
      <c r="E44" s="34"/>
      <c r="F44" s="34"/>
      <c r="G44" s="34"/>
      <c r="H44" s="34"/>
      <c r="I44" s="34"/>
      <c r="J44" s="34"/>
      <c r="K44" s="25" t="s">
        <v>91</v>
      </c>
      <c r="L44" s="25" t="s">
        <v>76</v>
      </c>
      <c r="M44" s="25" t="s">
        <v>32</v>
      </c>
      <c r="N44" s="26">
        <f>N45</f>
        <v>8193287.6299999999</v>
      </c>
      <c r="O44" s="26">
        <f>O45</f>
        <v>7726862.0899999999</v>
      </c>
      <c r="P44" s="26">
        <v>0</v>
      </c>
      <c r="Q44" s="26"/>
      <c r="R44" s="26"/>
      <c r="S44" s="26"/>
      <c r="T44" s="27"/>
    </row>
    <row r="45" spans="1:20" ht="51" x14ac:dyDescent="0.25">
      <c r="A45" s="24"/>
      <c r="B45" s="35"/>
      <c r="C45" s="36"/>
      <c r="D45" s="33" t="s">
        <v>92</v>
      </c>
      <c r="E45" s="34"/>
      <c r="F45" s="34"/>
      <c r="G45" s="34"/>
      <c r="H45" s="34"/>
      <c r="I45" s="34"/>
      <c r="J45" s="34"/>
      <c r="K45" s="25" t="s">
        <v>93</v>
      </c>
      <c r="L45" s="25" t="s">
        <v>76</v>
      </c>
      <c r="M45" s="25" t="s">
        <v>32</v>
      </c>
      <c r="N45" s="26">
        <f>N46+N49+N52+N55+N58</f>
        <v>8193287.6299999999</v>
      </c>
      <c r="O45" s="26">
        <f>O46+O49+O52+O55+O58</f>
        <v>7726862.0899999999</v>
      </c>
      <c r="P45" s="26">
        <v>0</v>
      </c>
      <c r="Q45" s="26"/>
      <c r="R45" s="26"/>
      <c r="S45" s="26"/>
      <c r="T45" s="27"/>
    </row>
    <row r="46" spans="1:20" ht="51" x14ac:dyDescent="0.25">
      <c r="A46" s="24"/>
      <c r="B46" s="35"/>
      <c r="C46" s="36"/>
      <c r="D46" s="33" t="s">
        <v>94</v>
      </c>
      <c r="E46" s="34"/>
      <c r="F46" s="34"/>
      <c r="G46" s="34"/>
      <c r="H46" s="34"/>
      <c r="I46" s="34"/>
      <c r="J46" s="34"/>
      <c r="K46" s="25" t="s">
        <v>95</v>
      </c>
      <c r="L46" s="25" t="s">
        <v>76</v>
      </c>
      <c r="M46" s="25" t="s">
        <v>32</v>
      </c>
      <c r="N46" s="26">
        <f>N47</f>
        <v>5091023</v>
      </c>
      <c r="O46" s="26">
        <f>O47</f>
        <v>4666772</v>
      </c>
      <c r="P46" s="26">
        <v>0</v>
      </c>
      <c r="Q46" s="26"/>
      <c r="R46" s="26"/>
      <c r="S46" s="26"/>
      <c r="T46" s="27"/>
    </row>
    <row r="47" spans="1:20" ht="12.75" customHeight="1" x14ac:dyDescent="0.25">
      <c r="A47" s="28"/>
      <c r="B47" s="39"/>
      <c r="C47" s="40"/>
      <c r="D47" s="37" t="s">
        <v>96</v>
      </c>
      <c r="E47" s="38"/>
      <c r="F47" s="38"/>
      <c r="G47" s="38"/>
      <c r="H47" s="38"/>
      <c r="I47" s="38"/>
      <c r="J47" s="38"/>
      <c r="K47" s="43" t="s">
        <v>97</v>
      </c>
      <c r="L47" s="43" t="s">
        <v>76</v>
      </c>
      <c r="M47" s="43" t="s">
        <v>32</v>
      </c>
      <c r="N47" s="41">
        <v>5091023</v>
      </c>
      <c r="O47" s="41">
        <v>4666772</v>
      </c>
      <c r="P47" s="41">
        <v>0</v>
      </c>
      <c r="Q47" s="41"/>
      <c r="R47" s="41"/>
      <c r="S47" s="41"/>
      <c r="T47" s="2"/>
    </row>
    <row r="48" spans="1:20" ht="25.7" customHeight="1" x14ac:dyDescent="0.25">
      <c r="A48" s="24" t="s">
        <v>98</v>
      </c>
      <c r="B48" s="35" t="s">
        <v>97</v>
      </c>
      <c r="C48" s="36"/>
      <c r="D48" s="38"/>
      <c r="E48" s="38"/>
      <c r="F48" s="38"/>
      <c r="G48" s="38"/>
      <c r="H48" s="38"/>
      <c r="I48" s="38"/>
      <c r="J48" s="38"/>
      <c r="K48" s="44"/>
      <c r="L48" s="44"/>
      <c r="M48" s="44"/>
      <c r="N48" s="42"/>
      <c r="O48" s="42"/>
      <c r="P48" s="42"/>
      <c r="Q48" s="42"/>
      <c r="R48" s="42"/>
      <c r="S48" s="42"/>
      <c r="T48" s="2"/>
    </row>
    <row r="49" spans="1:20" ht="51" x14ac:dyDescent="0.25">
      <c r="A49" s="24"/>
      <c r="B49" s="35"/>
      <c r="C49" s="36"/>
      <c r="D49" s="33" t="s">
        <v>99</v>
      </c>
      <c r="E49" s="34"/>
      <c r="F49" s="34"/>
      <c r="G49" s="34"/>
      <c r="H49" s="34"/>
      <c r="I49" s="34"/>
      <c r="J49" s="34"/>
      <c r="K49" s="25" t="s">
        <v>100</v>
      </c>
      <c r="L49" s="25" t="s">
        <v>76</v>
      </c>
      <c r="M49" s="25" t="s">
        <v>32</v>
      </c>
      <c r="N49" s="26">
        <f>N50</f>
        <v>2000000</v>
      </c>
      <c r="O49" s="26">
        <f>O50</f>
        <v>2000000</v>
      </c>
      <c r="P49" s="26">
        <v>0</v>
      </c>
      <c r="Q49" s="26"/>
      <c r="R49" s="26"/>
      <c r="S49" s="26"/>
      <c r="T49" s="27"/>
    </row>
    <row r="50" spans="1:20" ht="12.75" customHeight="1" x14ac:dyDescent="0.25">
      <c r="A50" s="28"/>
      <c r="B50" s="39"/>
      <c r="C50" s="40"/>
      <c r="D50" s="37" t="s">
        <v>101</v>
      </c>
      <c r="E50" s="38"/>
      <c r="F50" s="38"/>
      <c r="G50" s="38"/>
      <c r="H50" s="38"/>
      <c r="I50" s="38"/>
      <c r="J50" s="38"/>
      <c r="K50" s="43" t="s">
        <v>102</v>
      </c>
      <c r="L50" s="43" t="s">
        <v>76</v>
      </c>
      <c r="M50" s="43" t="s">
        <v>32</v>
      </c>
      <c r="N50" s="41">
        <v>2000000</v>
      </c>
      <c r="O50" s="41">
        <v>2000000</v>
      </c>
      <c r="P50" s="41">
        <v>0</v>
      </c>
      <c r="Q50" s="41"/>
      <c r="R50" s="41"/>
      <c r="S50" s="41"/>
      <c r="T50" s="2"/>
    </row>
    <row r="51" spans="1:20" ht="25.7" customHeight="1" x14ac:dyDescent="0.25">
      <c r="A51" s="24" t="s">
        <v>103</v>
      </c>
      <c r="B51" s="35" t="s">
        <v>104</v>
      </c>
      <c r="C51" s="36"/>
      <c r="D51" s="38"/>
      <c r="E51" s="38"/>
      <c r="F51" s="38"/>
      <c r="G51" s="38"/>
      <c r="H51" s="38"/>
      <c r="I51" s="38"/>
      <c r="J51" s="38"/>
      <c r="K51" s="44"/>
      <c r="L51" s="44"/>
      <c r="M51" s="44"/>
      <c r="N51" s="42"/>
      <c r="O51" s="42"/>
      <c r="P51" s="42"/>
      <c r="Q51" s="42"/>
      <c r="R51" s="42"/>
      <c r="S51" s="42"/>
      <c r="T51" s="2"/>
    </row>
    <row r="52" spans="1:20" ht="51" x14ac:dyDescent="0.25">
      <c r="A52" s="24"/>
      <c r="B52" s="35"/>
      <c r="C52" s="36"/>
      <c r="D52" s="33" t="s">
        <v>105</v>
      </c>
      <c r="E52" s="34"/>
      <c r="F52" s="34"/>
      <c r="G52" s="34"/>
      <c r="H52" s="34"/>
      <c r="I52" s="34"/>
      <c r="J52" s="34"/>
      <c r="K52" s="25" t="s">
        <v>106</v>
      </c>
      <c r="L52" s="25" t="s">
        <v>76</v>
      </c>
      <c r="M52" s="25" t="s">
        <v>32</v>
      </c>
      <c r="N52" s="26">
        <f>N53</f>
        <v>165319</v>
      </c>
      <c r="O52" s="26">
        <f>O53</f>
        <v>123144.46</v>
      </c>
      <c r="P52" s="26">
        <v>0</v>
      </c>
      <c r="Q52" s="26"/>
      <c r="R52" s="26"/>
      <c r="S52" s="26"/>
      <c r="T52" s="27"/>
    </row>
    <row r="53" spans="1:20" ht="12.75" customHeight="1" x14ac:dyDescent="0.25">
      <c r="A53" s="28"/>
      <c r="B53" s="39"/>
      <c r="C53" s="40"/>
      <c r="D53" s="37" t="s">
        <v>107</v>
      </c>
      <c r="E53" s="38"/>
      <c r="F53" s="38"/>
      <c r="G53" s="38"/>
      <c r="H53" s="38"/>
      <c r="I53" s="38"/>
      <c r="J53" s="38"/>
      <c r="K53" s="43" t="s">
        <v>108</v>
      </c>
      <c r="L53" s="43" t="s">
        <v>76</v>
      </c>
      <c r="M53" s="43" t="s">
        <v>32</v>
      </c>
      <c r="N53" s="41">
        <v>165319</v>
      </c>
      <c r="O53" s="41">
        <v>123144.46</v>
      </c>
      <c r="P53" s="41">
        <v>0</v>
      </c>
      <c r="Q53" s="41"/>
      <c r="R53" s="41"/>
      <c r="S53" s="41"/>
      <c r="T53" s="2"/>
    </row>
    <row r="54" spans="1:20" ht="51.2" customHeight="1" x14ac:dyDescent="0.25">
      <c r="A54" s="24" t="s">
        <v>109</v>
      </c>
      <c r="B54" s="35" t="s">
        <v>108</v>
      </c>
      <c r="C54" s="36"/>
      <c r="D54" s="38"/>
      <c r="E54" s="38"/>
      <c r="F54" s="38"/>
      <c r="G54" s="38"/>
      <c r="H54" s="38"/>
      <c r="I54" s="38"/>
      <c r="J54" s="38"/>
      <c r="K54" s="44"/>
      <c r="L54" s="44"/>
      <c r="M54" s="44"/>
      <c r="N54" s="42"/>
      <c r="O54" s="42"/>
      <c r="P54" s="42"/>
      <c r="Q54" s="42"/>
      <c r="R54" s="42"/>
      <c r="S54" s="42"/>
      <c r="T54" s="2"/>
    </row>
    <row r="55" spans="1:20" ht="51" x14ac:dyDescent="0.25">
      <c r="A55" s="24"/>
      <c r="B55" s="35"/>
      <c r="C55" s="36"/>
      <c r="D55" s="33" t="s">
        <v>110</v>
      </c>
      <c r="E55" s="34"/>
      <c r="F55" s="34"/>
      <c r="G55" s="34"/>
      <c r="H55" s="34"/>
      <c r="I55" s="34"/>
      <c r="J55" s="34"/>
      <c r="K55" s="25" t="s">
        <v>111</v>
      </c>
      <c r="L55" s="25" t="s">
        <v>76</v>
      </c>
      <c r="M55" s="25" t="s">
        <v>32</v>
      </c>
      <c r="N55" s="26">
        <f>N56</f>
        <v>402979</v>
      </c>
      <c r="O55" s="26">
        <f>O56</f>
        <v>402979</v>
      </c>
      <c r="P55" s="26">
        <v>0</v>
      </c>
      <c r="Q55" s="26"/>
      <c r="R55" s="26"/>
      <c r="S55" s="26"/>
      <c r="T55" s="27"/>
    </row>
    <row r="56" spans="1:20" ht="12.75" customHeight="1" x14ac:dyDescent="0.25">
      <c r="A56" s="28"/>
      <c r="B56" s="39"/>
      <c r="C56" s="40"/>
      <c r="D56" s="37" t="s">
        <v>112</v>
      </c>
      <c r="E56" s="38"/>
      <c r="F56" s="38"/>
      <c r="G56" s="38"/>
      <c r="H56" s="38"/>
      <c r="I56" s="38"/>
      <c r="J56" s="38"/>
      <c r="K56" s="43" t="s">
        <v>113</v>
      </c>
      <c r="L56" s="43" t="s">
        <v>76</v>
      </c>
      <c r="M56" s="43" t="s">
        <v>32</v>
      </c>
      <c r="N56" s="41">
        <v>402979</v>
      </c>
      <c r="O56" s="41">
        <v>402979</v>
      </c>
      <c r="P56" s="41">
        <v>0</v>
      </c>
      <c r="Q56" s="41"/>
      <c r="R56" s="41"/>
      <c r="S56" s="41"/>
      <c r="T56" s="2"/>
    </row>
    <row r="57" spans="1:20" ht="204.2" customHeight="1" x14ac:dyDescent="0.25">
      <c r="A57" s="24" t="s">
        <v>114</v>
      </c>
      <c r="B57" s="35" t="s">
        <v>115</v>
      </c>
      <c r="C57" s="36"/>
      <c r="D57" s="38"/>
      <c r="E57" s="38"/>
      <c r="F57" s="38"/>
      <c r="G57" s="38"/>
      <c r="H57" s="38"/>
      <c r="I57" s="38"/>
      <c r="J57" s="38"/>
      <c r="K57" s="44"/>
      <c r="L57" s="44"/>
      <c r="M57" s="44"/>
      <c r="N57" s="42"/>
      <c r="O57" s="42"/>
      <c r="P57" s="42"/>
      <c r="Q57" s="42"/>
      <c r="R57" s="42"/>
      <c r="S57" s="42"/>
      <c r="T57" s="2"/>
    </row>
    <row r="58" spans="1:20" ht="51" x14ac:dyDescent="0.25">
      <c r="A58" s="24"/>
      <c r="B58" s="35"/>
      <c r="C58" s="36"/>
      <c r="D58" s="33" t="s">
        <v>116</v>
      </c>
      <c r="E58" s="34"/>
      <c r="F58" s="34"/>
      <c r="G58" s="34"/>
      <c r="H58" s="34"/>
      <c r="I58" s="34"/>
      <c r="J58" s="34"/>
      <c r="K58" s="25" t="s">
        <v>117</v>
      </c>
      <c r="L58" s="25" t="s">
        <v>76</v>
      </c>
      <c r="M58" s="25" t="s">
        <v>32</v>
      </c>
      <c r="N58" s="26">
        <f>N59+199966.63</f>
        <v>533966.63</v>
      </c>
      <c r="O58" s="26">
        <f>O59+199966.63</f>
        <v>533966.63</v>
      </c>
      <c r="P58" s="26">
        <v>0</v>
      </c>
      <c r="Q58" s="26"/>
      <c r="R58" s="26"/>
      <c r="S58" s="26"/>
      <c r="T58" s="27"/>
    </row>
    <row r="59" spans="1:20" ht="12.75" customHeight="1" x14ac:dyDescent="0.25">
      <c r="A59" s="28"/>
      <c r="B59" s="39"/>
      <c r="C59" s="40"/>
      <c r="D59" s="37" t="s">
        <v>118</v>
      </c>
      <c r="E59" s="38"/>
      <c r="F59" s="38"/>
      <c r="G59" s="38"/>
      <c r="H59" s="38"/>
      <c r="I59" s="38"/>
      <c r="J59" s="38"/>
      <c r="K59" s="43" t="s">
        <v>119</v>
      </c>
      <c r="L59" s="43" t="s">
        <v>76</v>
      </c>
      <c r="M59" s="43" t="s">
        <v>32</v>
      </c>
      <c r="N59" s="41">
        <v>334000</v>
      </c>
      <c r="O59" s="41">
        <v>334000</v>
      </c>
      <c r="P59" s="41">
        <v>0</v>
      </c>
      <c r="Q59" s="41"/>
      <c r="R59" s="41"/>
      <c r="S59" s="41"/>
      <c r="T59" s="2"/>
    </row>
    <row r="60" spans="1:20" ht="51.2" customHeight="1" x14ac:dyDescent="0.25">
      <c r="A60" s="24" t="s">
        <v>120</v>
      </c>
      <c r="B60" s="35" t="s">
        <v>121</v>
      </c>
      <c r="C60" s="36"/>
      <c r="D60" s="38"/>
      <c r="E60" s="38"/>
      <c r="F60" s="38"/>
      <c r="G60" s="38"/>
      <c r="H60" s="38"/>
      <c r="I60" s="38"/>
      <c r="J60" s="38"/>
      <c r="K60" s="44"/>
      <c r="L60" s="44"/>
      <c r="M60" s="44"/>
      <c r="N60" s="42"/>
      <c r="O60" s="42"/>
      <c r="P60" s="42"/>
      <c r="Q60" s="42"/>
      <c r="R60" s="42"/>
      <c r="S60" s="42"/>
      <c r="T60" s="2"/>
    </row>
    <row r="61" spans="1:20" ht="15" customHeigh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30" t="s">
        <v>124</v>
      </c>
      <c r="M61" s="31">
        <v>9000</v>
      </c>
      <c r="N61" s="32">
        <f>N14+N44</f>
        <v>10060287.629999999</v>
      </c>
      <c r="O61" s="32">
        <f>O14+O44</f>
        <v>9744162.4399999995</v>
      </c>
      <c r="P61" s="32">
        <v>0</v>
      </c>
      <c r="Q61" s="32"/>
      <c r="R61" s="32"/>
      <c r="S61" s="32"/>
      <c r="T61" s="2"/>
    </row>
  </sheetData>
  <mergeCells count="225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O23:O24"/>
    <mergeCell ref="P23:P24"/>
    <mergeCell ref="M23:M24"/>
    <mergeCell ref="Q23:Q24"/>
    <mergeCell ref="R23:R24"/>
    <mergeCell ref="L23:L24"/>
    <mergeCell ref="S23:S24"/>
    <mergeCell ref="K23:K24"/>
    <mergeCell ref="N23:N24"/>
    <mergeCell ref="R19:R20"/>
    <mergeCell ref="L19:L20"/>
    <mergeCell ref="K19:K20"/>
    <mergeCell ref="O19:O20"/>
    <mergeCell ref="M19:M20"/>
    <mergeCell ref="P19:P20"/>
    <mergeCell ref="N19:N20"/>
    <mergeCell ref="Q19:Q20"/>
    <mergeCell ref="S19:S20"/>
    <mergeCell ref="O17:O18"/>
    <mergeCell ref="M17:M18"/>
    <mergeCell ref="P17:P18"/>
    <mergeCell ref="S17:S18"/>
    <mergeCell ref="N17:N18"/>
    <mergeCell ref="R17:R18"/>
    <mergeCell ref="L17:L18"/>
    <mergeCell ref="K17:K18"/>
    <mergeCell ref="Q17:Q18"/>
    <mergeCell ref="L32:L33"/>
    <mergeCell ref="R32:R33"/>
    <mergeCell ref="S32:S33"/>
    <mergeCell ref="N32:N33"/>
    <mergeCell ref="P32:P33"/>
    <mergeCell ref="O32:O33"/>
    <mergeCell ref="K32:K33"/>
    <mergeCell ref="Q32:Q33"/>
    <mergeCell ref="M32:M33"/>
    <mergeCell ref="L29:L30"/>
    <mergeCell ref="N29:N30"/>
    <mergeCell ref="R29:R30"/>
    <mergeCell ref="Q29:Q30"/>
    <mergeCell ref="M29:M30"/>
    <mergeCell ref="K29:K30"/>
    <mergeCell ref="P29:P30"/>
    <mergeCell ref="O29:O30"/>
    <mergeCell ref="S29:S30"/>
    <mergeCell ref="B25:C25"/>
    <mergeCell ref="D25:J26"/>
    <mergeCell ref="B26:C26"/>
    <mergeCell ref="Q25:Q26"/>
    <mergeCell ref="S25:S26"/>
    <mergeCell ref="N25:N26"/>
    <mergeCell ref="R25:R26"/>
    <mergeCell ref="M25:M26"/>
    <mergeCell ref="L25:L26"/>
    <mergeCell ref="O25:O26"/>
    <mergeCell ref="K25:K26"/>
    <mergeCell ref="P25:P26"/>
    <mergeCell ref="D19:J20"/>
    <mergeCell ref="B19:C19"/>
    <mergeCell ref="B20:C20"/>
    <mergeCell ref="D21:J21"/>
    <mergeCell ref="B21:C21"/>
    <mergeCell ref="D22:J22"/>
    <mergeCell ref="B22:C22"/>
    <mergeCell ref="D23:J24"/>
    <mergeCell ref="B23:C23"/>
    <mergeCell ref="B24:C24"/>
    <mergeCell ref="B14:C14"/>
    <mergeCell ref="D14:J14"/>
    <mergeCell ref="B15:C15"/>
    <mergeCell ref="D15:J15"/>
    <mergeCell ref="D16:J16"/>
    <mergeCell ref="B16:C16"/>
    <mergeCell ref="D17:J18"/>
    <mergeCell ref="B17:C17"/>
    <mergeCell ref="B18:C18"/>
    <mergeCell ref="R41:R43"/>
    <mergeCell ref="Q41:Q43"/>
    <mergeCell ref="M41:M43"/>
    <mergeCell ref="N41:N43"/>
    <mergeCell ref="L41:L43"/>
    <mergeCell ref="S41:S43"/>
    <mergeCell ref="P41:P43"/>
    <mergeCell ref="K41:K43"/>
    <mergeCell ref="O41:O43"/>
    <mergeCell ref="D38:J39"/>
    <mergeCell ref="B38:C38"/>
    <mergeCell ref="B39:C39"/>
    <mergeCell ref="P34:P35"/>
    <mergeCell ref="S34:S35"/>
    <mergeCell ref="K34:K35"/>
    <mergeCell ref="N34:N35"/>
    <mergeCell ref="Q34:Q35"/>
    <mergeCell ref="L34:L35"/>
    <mergeCell ref="O34:O35"/>
    <mergeCell ref="R34:R35"/>
    <mergeCell ref="M34:M35"/>
    <mergeCell ref="S38:S39"/>
    <mergeCell ref="O38:O39"/>
    <mergeCell ref="P38:P39"/>
    <mergeCell ref="N38:N39"/>
    <mergeCell ref="M38:M39"/>
    <mergeCell ref="Q38:Q39"/>
    <mergeCell ref="L38:L39"/>
    <mergeCell ref="K38:K39"/>
    <mergeCell ref="R38:R39"/>
    <mergeCell ref="D32:J33"/>
    <mergeCell ref="B32:C32"/>
    <mergeCell ref="B33:C33"/>
    <mergeCell ref="B34:C34"/>
    <mergeCell ref="D34:J35"/>
    <mergeCell ref="B35:C35"/>
    <mergeCell ref="D36:J36"/>
    <mergeCell ref="B36:C36"/>
    <mergeCell ref="B37:C37"/>
    <mergeCell ref="D37:J37"/>
    <mergeCell ref="D27:J27"/>
    <mergeCell ref="B27:C27"/>
    <mergeCell ref="B28:C28"/>
    <mergeCell ref="D28:J28"/>
    <mergeCell ref="B29:C29"/>
    <mergeCell ref="D29:J30"/>
    <mergeCell ref="B30:C30"/>
    <mergeCell ref="D31:J31"/>
    <mergeCell ref="B31:C31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P53:P54"/>
    <mergeCell ref="Q53:Q54"/>
    <mergeCell ref="R53:R54"/>
    <mergeCell ref="S53:S54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R47:R48"/>
    <mergeCell ref="Q47:Q48"/>
    <mergeCell ref="P47:P48"/>
    <mergeCell ref="O47:O48"/>
    <mergeCell ref="K47:K48"/>
    <mergeCell ref="S47:S48"/>
    <mergeCell ref="L47:L48"/>
    <mergeCell ref="N47:N48"/>
    <mergeCell ref="M47:M48"/>
    <mergeCell ref="O50:O51"/>
    <mergeCell ref="S50:S51"/>
    <mergeCell ref="R50:R51"/>
    <mergeCell ref="L50:L51"/>
    <mergeCell ref="Q50:Q51"/>
    <mergeCell ref="M50:M51"/>
    <mergeCell ref="N50:N51"/>
    <mergeCell ref="P50:P51"/>
    <mergeCell ref="K50:K51"/>
    <mergeCell ref="M53:M54"/>
    <mergeCell ref="L53:L54"/>
    <mergeCell ref="N53:N54"/>
    <mergeCell ref="O53:O54"/>
    <mergeCell ref="K53:K54"/>
    <mergeCell ref="B58:C58"/>
    <mergeCell ref="D58:J58"/>
    <mergeCell ref="B59:C59"/>
    <mergeCell ref="D59:J60"/>
    <mergeCell ref="B60:C60"/>
    <mergeCell ref="B52:C52"/>
    <mergeCell ref="D52:J52"/>
    <mergeCell ref="B53:C53"/>
    <mergeCell ref="D53:J54"/>
    <mergeCell ref="B54:C54"/>
    <mergeCell ref="D55:J55"/>
    <mergeCell ref="B55:C55"/>
    <mergeCell ref="B56:C56"/>
    <mergeCell ref="D56:J57"/>
    <mergeCell ref="B57:C57"/>
    <mergeCell ref="D46:J46"/>
    <mergeCell ref="B46:C46"/>
    <mergeCell ref="B47:C47"/>
    <mergeCell ref="D47:J48"/>
    <mergeCell ref="B48:C48"/>
    <mergeCell ref="B49:C49"/>
    <mergeCell ref="D49:J49"/>
    <mergeCell ref="D50:J51"/>
    <mergeCell ref="B50:C50"/>
    <mergeCell ref="B51:C51"/>
    <mergeCell ref="D40:J40"/>
    <mergeCell ref="B40:C40"/>
    <mergeCell ref="D41:J43"/>
    <mergeCell ref="B41:C41"/>
    <mergeCell ref="B42:C42"/>
    <mergeCell ref="B43:C43"/>
    <mergeCell ref="D44:J44"/>
    <mergeCell ref="B44:C44"/>
    <mergeCell ref="B45:C45"/>
    <mergeCell ref="D45:J45"/>
  </mergeCells>
  <pageMargins left="0.23611109999999999" right="0.23611109999999999" top="0.55138889999999996" bottom="0.3541667" header="0.3152778" footer="0.3152778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60039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60039"/>
  </Parameters>
</MailMerge>
</file>

<file path=customXml/itemProps1.xml><?xml version="1.0" encoding="utf-8"?>
<ds:datastoreItem xmlns:ds="http://schemas.openxmlformats.org/officeDocument/2006/customXml" ds:itemID="{54BA368E-1F81-4B6E-8255-F76B8DB456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2025-11-13T06:42:46Z</dcterms:created>
  <dcterms:modified xsi:type="dcterms:W3CDTF">2025-11-13T07:05:57Z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дату(5).xlsx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