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DUMA\Desktop\ДУМА\ДУМА ОКРУГ\ДУМЫ ЗАСЕДАНИЯ\2026\ДУМА 25.06.2026\решения\193 внесение изм в бюдж\"/>
    </mc:Choice>
  </mc:AlternateContent>
  <xr:revisionPtr revIDLastSave="0" documentId="13_ncr:1_{2E696E75-2D69-4AB8-AADA-BF756D98AB7B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2026" sheetId="2" r:id="rId1"/>
  </sheets>
  <definedNames>
    <definedName name="_xlnm.Print_Titles" localSheetId="0">'2026'!$11:$11</definedName>
    <definedName name="_xlnm.Print_Area" localSheetId="0">'2026'!$A$1:$E$61</definedName>
  </definedNames>
  <calcPr calcId="191029"/>
</workbook>
</file>

<file path=xl/calcChain.xml><?xml version="1.0" encoding="utf-8"?>
<calcChain xmlns="http://schemas.openxmlformats.org/spreadsheetml/2006/main">
  <c r="D60" i="2" l="1"/>
  <c r="D58" i="2"/>
  <c r="D57" i="2"/>
  <c r="D55" i="2"/>
  <c r="D54" i="2"/>
  <c r="D53" i="2" s="1"/>
  <c r="D52" i="2"/>
  <c r="D51" i="2"/>
  <c r="D50" i="2"/>
  <c r="D49" i="2"/>
  <c r="D48" i="2"/>
  <c r="D46" i="2"/>
  <c r="D45" i="2"/>
  <c r="D44" i="2" s="1"/>
  <c r="D43" i="2"/>
  <c r="D42" i="2"/>
  <c r="D41" i="2"/>
  <c r="D40" i="2"/>
  <c r="D39" i="2"/>
  <c r="D37" i="2"/>
  <c r="D36" i="2" s="1"/>
  <c r="D35" i="2"/>
  <c r="D34" i="2"/>
  <c r="D33" i="2"/>
  <c r="D31" i="2"/>
  <c r="D30" i="2"/>
  <c r="D29" i="2"/>
  <c r="D28" i="2"/>
  <c r="D27" i="2"/>
  <c r="D25" i="2"/>
  <c r="D24" i="2"/>
  <c r="D23" i="2"/>
  <c r="D22" i="2" s="1"/>
  <c r="D21" i="2"/>
  <c r="D14" i="2"/>
  <c r="D15" i="2"/>
  <c r="D16" i="2"/>
  <c r="D17" i="2"/>
  <c r="D18" i="2"/>
  <c r="D19" i="2"/>
  <c r="D13" i="2"/>
  <c r="D59" i="2"/>
  <c r="D56" i="2"/>
  <c r="D32" i="2"/>
  <c r="D20" i="2"/>
  <c r="D26" i="2" l="1"/>
  <c r="D47" i="2"/>
  <c r="D38" i="2"/>
  <c r="D12" i="2"/>
  <c r="D61" i="2"/>
</calcChain>
</file>

<file path=xl/sharedStrings.xml><?xml version="1.0" encoding="utf-8"?>
<sst xmlns="http://schemas.openxmlformats.org/spreadsheetml/2006/main" count="112" uniqueCount="111">
  <si>
    <t>Наименование</t>
  </si>
  <si>
    <t>Раздел, подраздел</t>
  </si>
  <si>
    <t>0100</t>
  </si>
  <si>
    <t>0103</t>
  </si>
  <si>
    <t>0104</t>
  </si>
  <si>
    <t>0105</t>
  </si>
  <si>
    <t>0106</t>
  </si>
  <si>
    <t>0111</t>
  </si>
  <si>
    <t>0113</t>
  </si>
  <si>
    <t>0300</t>
  </si>
  <si>
    <t>0304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</si>
  <si>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</si>
  <si>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</si>
  <si>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</si>
  <si>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</si>
  <si>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</si>
  <si>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</si>
  <si>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</si>
  <si>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</si>
  <si>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</si>
  <si>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</si>
  <si>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</si>
  <si>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</si>
  <si>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0600</t>
  </si>
  <si>
    <t>0603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</si>
  <si>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</si>
  <si>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</si>
  <si>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</si>
  <si>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</si>
  <si>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</si>
  <si>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</si>
  <si>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</si>
  <si>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</si>
  <si>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</si>
  <si>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1000</t>
  </si>
  <si>
    <t>1001</t>
  </si>
  <si>
    <t>1002</t>
  </si>
  <si>
    <t>1003</t>
  </si>
  <si>
    <t>1004</t>
  </si>
  <si>
    <t>1006</t>
  </si>
  <si>
    <t>1100</t>
  </si>
  <si>
    <t>1101</t>
  </si>
  <si>
    <t>1103</t>
  </si>
  <si>
    <t>1200</t>
  </si>
  <si>
    <t>1201</t>
  </si>
  <si>
    <t>1202</t>
  </si>
  <si>
    <t>1300</t>
  </si>
  <si>
    <t>1301</t>
  </si>
  <si>
    <t>в рублях</t>
  </si>
  <si>
    <t>0200</t>
  </si>
  <si>
    <t>0203</t>
  </si>
  <si>
    <t>Распределение бюджетных ассигнований по разделам и подразделам бюджетной классификации  на 2026 год</t>
  </si>
  <si>
    <t>Бюджетные ассигнования на 2026 год</t>
  </si>
  <si>
    <t>Приложение №9</t>
  </si>
  <si>
    <t xml:space="preserve">  ОБЩЕГОСУДАРСТВЕННЫЕ ВОПРОСЫ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</si>
  <si>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</si>
  <si>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</si>
  <si>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Судебная система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</si>
  <si>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</si>
  <si>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Резервные фонды</t>
  </si>
  <si>
    <t xml:space="preserve">    Другие общегосударственные вопросы</t>
  </si>
  <si>
    <t xml:space="preserve">  НАЦИОНАЛЬНАЯ ОБОРОНА</t>
  </si>
  <si>
    <t xml:space="preserve">    Мобилизационная и вневойсковая подготовка</t>
  </si>
  <si>
    <t xml:space="preserve">  НАЦИОНАЛЬНАЯ БЕЗОПАСНОСТЬ И ПРАВООХРАНИТЕЛЬНАЯ ДЕЯТЕЛЬНОСТЬ</t>
  </si>
  <si>
    <t xml:space="preserve">    Органы юстиции</t>
  </si>
  <si>
    <t xml:space="preserve">    Гражданская оборона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</si>
  <si>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</si>
  <si>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  НАЦИОНАЛЬНАЯ ЭКОНОМИКА</t>
  </si>
  <si>
    <t xml:space="preserve">    Сельское хозяйство и рыболовство</t>
  </si>
  <si>
    <t xml:space="preserve">    Водное хозяйство</t>
  </si>
  <si>
    <t xml:space="preserve">    Транспорт</t>
  </si>
  <si>
    <t xml:space="preserve">    Дорожное хозяйство (дорожные фонды)</t>
  </si>
  <si>
    <t xml:space="preserve">    Другие вопросы в области национальной экономики</t>
  </si>
  <si>
    <t xml:space="preserve">  ЖИЛИЩНО-КОММУНАЛЬНОЕ ХОЗЯЙСТВО</t>
  </si>
  <si>
    <t xml:space="preserve">    Жилищное хозяйство</t>
  </si>
  <si>
    <t xml:space="preserve">    Коммунальное хозяйство</t>
  </si>
  <si>
    <t xml:space="preserve">    Благоустройство</t>
  </si>
  <si>
    <t xml:space="preserve">  ОХРАНА ОКРУЖАЮЩЕЙ СРЕДЫ</t>
  </si>
  <si>
    <t xml:space="preserve">    Охрана объектов растительного и животного мира и среды их обитания</t>
  </si>
  <si>
    <t xml:space="preserve">  ОБРАЗОВАНИЕ</t>
  </si>
  <si>
    <t xml:space="preserve">    Дошкольное образование</t>
  </si>
  <si>
    <t xml:space="preserve">    Общее образование</t>
  </si>
  <si>
    <t xml:space="preserve">    Дополнительное образование детей</t>
  </si>
  <si>
    <t xml:space="preserve">    Молодежная политика</t>
  </si>
  <si>
    <t xml:space="preserve">    Другие вопросы в области образования</t>
  </si>
  <si>
    <t xml:space="preserve">  КУЛЬТУРА, КИНЕМАТОГРАФИЯ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</si>
  <si>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</si>
  <si>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</si>
  <si>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</si>
  <si>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Социальное обслуживание населения</t>
  </si>
  <si>
    <t xml:space="preserve">    Социальное обеспечение населения</t>
  </si>
  <si>
    <t xml:space="preserve">    Охрана семьи и детства</t>
  </si>
  <si>
    <t xml:space="preserve">    Другие вопросы в области социальной политики</t>
  </si>
  <si>
    <t xml:space="preserve">  ФИЗИЧЕСКАЯ КУЛЬТУРА И СПОРТ</t>
  </si>
  <si>
    <t xml:space="preserve">    Физическая культура</t>
  </si>
  <si>
    <t xml:space="preserve">    Спорт высших достижений</t>
  </si>
  <si>
    <t xml:space="preserve">  СРЕДСТВА МАССОВОЙ ИНФОРМАЦИИ</t>
  </si>
  <si>
    <t xml:space="preserve">    Телевидение и радиовещание</t>
  </si>
  <si>
    <t xml:space="preserve">    Периодическая печать и издательства</t>
  </si>
  <si>
    <t xml:space="preserve">  ОБСЛУЖИВАНИЕ ГОСУДАРСТВЕННОГО И МУНИЦИПАЛЬНОГО ДОЛГА</t>
  </si>
  <si>
    <t xml:space="preserve">    Обслуживание государственного внутреннего и муниципального долга</t>
  </si>
  <si>
    <t xml:space="preserve">Всего расходов:   </t>
  </si>
  <si>
    <t xml:space="preserve">    Другие вопросы в области культуры, кинематографии</t>
  </si>
  <si>
    <t>к решению Думы Кировского муниципального округа</t>
  </si>
  <si>
    <t>№112 от  16.12.2025</t>
  </si>
  <si>
    <t>Приложение №5</t>
  </si>
  <si>
    <t>поправка       (+ -)</t>
  </si>
  <si>
    <t>Утверждено с учетом поправки</t>
  </si>
  <si>
    <t>0102</t>
  </si>
  <si>
    <t xml:space="preserve">      Функционирование высшего должностного лица субъекта Российской Федерации и муниципального образования</t>
  </si>
  <si>
    <t>№193 от 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</si>
</sst>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11"/>
      <color rgb="FF000000"/>
      <name val="Calibri"/>
      <scheme val="minor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">
    <xf numFmtId="0" fontId="0" fillId="0" borderId="0"/>
    <xf numFmtId="0" fontId="1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1" fillId="0" borderId="2">
      <alignment horizontal="center" vertical="center" shrinkToFit="1"/>
    </xf>
    <xf numFmtId="49" fontId="4" fillId="0" borderId="2">
      <alignment horizontal="left" vertical="top" wrapText="1"/>
    </xf>
    <xf numFmtId="49" fontId="4" fillId="0" borderId="2">
      <alignment horizontal="center" vertical="top" wrapText="1"/>
    </xf>
    <xf numFmtId="4" fontId="4" fillId="0" borderId="2">
      <alignment horizontal="right" vertical="center" shrinkToFit="1"/>
    </xf>
    <xf numFmtId="49" fontId="1" fillId="0" borderId="2">
      <alignment horizontal="left" vertical="top" wrapText="1"/>
    </xf>
    <xf numFmtId="49" fontId="1" fillId="0" borderId="2">
      <alignment horizontal="center" vertical="top" wrapText="1"/>
    </xf>
    <xf numFmtId="4" fontId="1" fillId="0" borderId="2">
      <alignment horizontal="right" vertical="center" shrinkToFit="1"/>
    </xf>
    <xf numFmtId="0" fontId="4" fillId="0" borderId="2">
      <alignment horizontal="left"/>
    </xf>
    <xf numFmtId="0" fontId="1" fillId="0" borderId="3"/>
    <xf numFmtId="0" fontId="1" fillId="0" borderId="1">
      <alignment horizontal="left" wrapText="1"/>
    </xf>
    <xf numFmtId="0" fontId="5" fillId="0" borderId="1"/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2" borderId="1"/>
    <xf numFmtId="0" fontId="7" fillId="0" borderId="1"/>
    <xf numFmtId="0" fontId="7" fillId="0" borderId="1">
      <alignment vertical="center"/>
    </xf>
    <xf numFmtId="0" fontId="9" fillId="0" borderId="1"/>
    <xf numFmtId="0" fontId="8" fillId="0" borderId="1"/>
    <xf numFmtId="0" fontId="8" fillId="0" borderId="1"/>
    <xf numFmtId="0" fontId="2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8" fillId="0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2" borderId="1"/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2">
      <alignment horizontal="center" vertical="center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4" fillId="0" borderId="3">
      <alignment horizontal="right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0" fontId="4" fillId="0" borderId="2">
      <alignment horizontal="left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0" fontId="13" fillId="2" borderId="1">
      <alignment shrinkToFit="1"/>
    </xf>
    <xf numFmtId="4" fontId="14" fillId="3" borderId="3">
      <alignment horizontal="right" vertical="top" shrinkToFit="1"/>
    </xf>
    <xf numFmtId="0" fontId="1" fillId="0" borderId="3"/>
    <xf numFmtId="0" fontId="1" fillId="0" borderId="3"/>
    <xf numFmtId="0" fontId="1" fillId="0" borderId="3"/>
    <xf numFmtId="0" fontId="1" fillId="0" borderId="3"/>
    <xf numFmtId="49" fontId="4" fillId="0" borderId="2">
      <alignment horizontal="center" vertical="top" wrapTex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" fontId="14" fillId="4" borderId="3">
      <alignment horizontal="right" vertical="top" shrinkToFit="1"/>
    </xf>
    <xf numFmtId="49" fontId="1" fillId="0" borderId="2">
      <alignment horizontal="center" vertical="top" wrapText="1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0" fontId="15" fillId="0" borderId="1">
      <alignment horizontal="center"/>
    </xf>
    <xf numFmtId="4" fontId="4" fillId="4" borderId="2">
      <alignment horizontal="right" vertical="top" shrinkToFit="1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0" fontId="13" fillId="0" borderId="1">
      <alignment horizontal="right"/>
    </xf>
    <xf numFmtId="4" fontId="4" fillId="4" borderId="2">
      <alignment horizontal="right" vertical="top" shrinkToFi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0" fontId="13" fillId="0" borderId="1">
      <alignment horizontal="left" wrapText="1"/>
    </xf>
    <xf numFmtId="4" fontId="1" fillId="4" borderId="2">
      <alignment horizontal="right" vertical="top" shrinkToFi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0" fontId="14" fillId="0" borderId="2">
      <alignment vertical="top" wrapText="1"/>
    </xf>
    <xf numFmtId="4" fontId="4" fillId="3" borderId="2">
      <alignment horizontal="right" vertical="top" shrinkToFit="1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0" fontId="1" fillId="0" borderId="1">
      <alignment horizontal="left" wrapText="1"/>
    </xf>
    <xf numFmtId="0" fontId="1" fillId="0" borderId="1">
      <alignment horizontal="left" wrapText="1"/>
    </xf>
    <xf numFmtId="0" fontId="1" fillId="0" borderId="1">
      <alignment horizontal="left" wrapText="1"/>
    </xf>
    <xf numFmtId="0" fontId="1" fillId="0" borderId="1">
      <alignment horizontal="left" wrapText="1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left" vertical="top" wrapText="1" indent="2"/>
    </xf>
    <xf numFmtId="1" fontId="13" fillId="0" borderId="2">
      <alignment horizontal="center" vertical="top" shrinkToFit="1"/>
    </xf>
    <xf numFmtId="0" fontId="5" fillId="0" borderId="1"/>
    <xf numFmtId="0" fontId="5" fillId="0" borderId="1"/>
    <xf numFmtId="0" fontId="5" fillId="0" borderId="1"/>
    <xf numFmtId="0" fontId="5" fillId="0" borderId="1"/>
    <xf numFmtId="0" fontId="1" fillId="0" borderId="1">
      <alignment horizontal="left" vertical="top" wrapText="1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0" fontId="13" fillId="2" borderId="1">
      <alignment horizontal="center"/>
    </xf>
    <xf numFmtId="4" fontId="14" fillId="3" borderId="2">
      <alignment horizontal="right" vertical="top" shrinkToFi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0" fontId="1" fillId="0" borderId="1">
      <alignment wrapTex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4" fontId="13" fillId="0" borderId="2">
      <alignment horizontal="right" vertical="top" shrinkToFit="1"/>
    </xf>
    <xf numFmtId="0" fontId="1" fillId="0" borderId="1">
      <alignment horizontal="right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4" fontId="14" fillId="4" borderId="2">
      <alignment horizontal="right" vertical="top" shrinkToFit="1"/>
    </xf>
    <xf numFmtId="0" fontId="2" fillId="0" borderId="1"/>
    <xf numFmtId="0" fontId="9" fillId="0" borderId="1"/>
    <xf numFmtId="0" fontId="8" fillId="0" borderId="1"/>
    <xf numFmtId="0" fontId="8" fillId="0" borderId="1"/>
    <xf numFmtId="0" fontId="2" fillId="0" borderId="1"/>
    <xf numFmtId="0" fontId="13" fillId="0" borderId="1"/>
    <xf numFmtId="0" fontId="2" fillId="0" borderId="1"/>
    <xf numFmtId="0" fontId="13" fillId="0" borderId="1"/>
    <xf numFmtId="0" fontId="8" fillId="0" borderId="1"/>
    <xf numFmtId="0" fontId="14" fillId="0" borderId="3">
      <alignment horizontal="right"/>
    </xf>
    <xf numFmtId="49" fontId="1" fillId="0" borderId="2">
      <alignment horizontal="left" vertical="top" wrapText="1"/>
    </xf>
    <xf numFmtId="0" fontId="4" fillId="0" borderId="2">
      <alignment horizontal="left"/>
    </xf>
    <xf numFmtId="0" fontId="13" fillId="2" borderId="1">
      <alignment shrinkToFit="1"/>
    </xf>
    <xf numFmtId="4" fontId="14" fillId="3" borderId="3">
      <alignment horizontal="right" vertical="top" shrinkToFit="1"/>
    </xf>
    <xf numFmtId="0" fontId="1" fillId="0" borderId="3"/>
    <xf numFmtId="49" fontId="4" fillId="0" borderId="2">
      <alignment horizontal="center" vertical="top" wrapText="1"/>
    </xf>
    <xf numFmtId="4" fontId="14" fillId="4" borderId="3">
      <alignment horizontal="right" vertical="top" shrinkToFit="1"/>
    </xf>
    <xf numFmtId="49" fontId="1" fillId="0" borderId="2">
      <alignment horizontal="center" vertical="top" wrapText="1"/>
    </xf>
    <xf numFmtId="0" fontId="15" fillId="0" borderId="1">
      <alignment horizontal="center"/>
    </xf>
    <xf numFmtId="4" fontId="4" fillId="4" borderId="2">
      <alignment horizontal="right" vertical="top" shrinkToFit="1"/>
    </xf>
    <xf numFmtId="0" fontId="13" fillId="0" borderId="1">
      <alignment horizontal="right"/>
    </xf>
    <xf numFmtId="4" fontId="4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0" fontId="1" fillId="0" borderId="1">
      <alignment horizontal="left" wrapText="1"/>
    </xf>
    <xf numFmtId="1" fontId="13" fillId="0" borderId="2">
      <alignment horizontal="center" vertical="top" shrinkToFit="1"/>
    </xf>
    <xf numFmtId="0" fontId="5" fillId="0" borderId="1"/>
    <xf numFmtId="0" fontId="1" fillId="0" borderId="1">
      <alignment horizontal="left" vertical="top" wrapText="1"/>
    </xf>
    <xf numFmtId="0" fontId="13" fillId="2" borderId="1">
      <alignment horizontal="center"/>
    </xf>
    <xf numFmtId="4" fontId="14" fillId="3" borderId="2">
      <alignment horizontal="right" vertical="top" shrinkToFit="1"/>
    </xf>
    <xf numFmtId="0" fontId="3" fillId="0" borderId="1">
      <alignment horizontal="center" wrapText="1"/>
    </xf>
    <xf numFmtId="0" fontId="3" fillId="0" borderId="1">
      <alignment horizontal="center"/>
    </xf>
    <xf numFmtId="4" fontId="14" fillId="0" borderId="2">
      <alignment horizontal="right" vertical="top" shrinkToFit="1"/>
    </xf>
    <xf numFmtId="0" fontId="1" fillId="0" borderId="1">
      <alignment wrapText="1"/>
    </xf>
    <xf numFmtId="4" fontId="13" fillId="0" borderId="2">
      <alignment horizontal="right" vertical="top" shrinkToFit="1"/>
    </xf>
    <xf numFmtId="0" fontId="1" fillId="0" borderId="1">
      <alignment horizontal="right"/>
    </xf>
    <xf numFmtId="4" fontId="14" fillId="4" borderId="2">
      <alignment horizontal="right" vertical="top" shrinkToFit="1"/>
    </xf>
    <xf numFmtId="0" fontId="2" fillId="0" borderId="1"/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</cellStyleXfs>
  <cellXfs count="33">
    <xf numFmtId="0" fontId="0" fillId="0" borderId="0" xfId="0"/>
    <xf numFmtId="0" fontId="0" fillId="0" borderId="0" xfId="0" applyProtection="1">
      <protection locked="0"/>
    </xf>
    <xf numFmtId="0" fontId="10" fillId="0" borderId="1" xfId="27" applyFont="1" applyAlignment="1">
      <alignment horizontal="right"/>
    </xf>
    <xf numFmtId="0" fontId="11" fillId="5" borderId="0" xfId="0" applyFont="1" applyFill="1" applyProtection="1">
      <protection locked="0"/>
    </xf>
    <xf numFmtId="0" fontId="11" fillId="0" borderId="4" xfId="27" applyNumberFormat="1" applyFont="1" applyBorder="1" applyAlignment="1">
      <alignment horizontal="center" vertical="center"/>
    </xf>
    <xf numFmtId="0" fontId="11" fillId="0" borderId="5" xfId="27" applyNumberFormat="1" applyFont="1" applyBorder="1" applyAlignment="1">
      <alignment horizontal="center" vertical="center" wrapText="1"/>
    </xf>
    <xf numFmtId="0" fontId="10" fillId="0" borderId="1" xfId="27" applyNumberFormat="1" applyFont="1" applyBorder="1" applyAlignment="1">
      <alignment horizontal="right"/>
    </xf>
    <xf numFmtId="0" fontId="10" fillId="0" borderId="1" xfId="27" applyFont="1"/>
    <xf numFmtId="0" fontId="11" fillId="0" borderId="0" xfId="0" applyFont="1" applyProtection="1">
      <protection locked="0"/>
    </xf>
    <xf numFmtId="4" fontId="11" fillId="5" borderId="0" xfId="0" applyNumberFormat="1" applyFont="1" applyFill="1" applyProtection="1">
      <protection locked="0"/>
    </xf>
    <xf numFmtId="0" fontId="16" fillId="5" borderId="7" xfId="185" applyNumberFormat="1" applyFont="1" applyFill="1" applyBorder="1" applyProtection="1">
      <alignment vertical="top" wrapText="1"/>
    </xf>
    <xf numFmtId="1" fontId="17" fillId="5" borderId="7" xfId="218" applyNumberFormat="1" applyFont="1" applyFill="1" applyBorder="1" applyProtection="1">
      <alignment horizontal="center" vertical="top" shrinkToFit="1"/>
    </xf>
    <xf numFmtId="4" fontId="16" fillId="0" borderId="7" xfId="11" applyNumberFormat="1" applyFont="1" applyBorder="1" applyProtection="1">
      <alignment horizontal="right" vertical="center" shrinkToFit="1"/>
    </xf>
    <xf numFmtId="4" fontId="16" fillId="0" borderId="7" xfId="4" applyNumberFormat="1" applyFont="1" applyBorder="1" applyAlignment="1" applyProtection="1">
      <alignment horizontal="right" vertical="top" shrinkToFit="1"/>
    </xf>
    <xf numFmtId="0" fontId="17" fillId="0" borderId="7" xfId="3" applyNumberFormat="1" applyFont="1" applyBorder="1" applyAlignment="1" applyProtection="1">
      <alignment vertical="top" wrapText="1"/>
    </xf>
    <xf numFmtId="1" fontId="17" fillId="0" borderId="7" xfId="25" applyNumberFormat="1" applyFont="1" applyBorder="1" applyAlignment="1" applyProtection="1">
      <alignment horizontal="center" vertical="top" shrinkToFit="1"/>
    </xf>
    <xf numFmtId="4" fontId="17" fillId="0" borderId="7" xfId="11" applyNumberFormat="1" applyFont="1" applyBorder="1" applyProtection="1">
      <alignment horizontal="right" vertical="center" shrinkToFit="1"/>
    </xf>
    <xf numFmtId="4" fontId="17" fillId="0" borderId="7" xfId="4" applyNumberFormat="1" applyFont="1" applyBorder="1" applyAlignment="1" applyProtection="1">
      <alignment horizontal="right" vertical="top" shrinkToFit="1"/>
    </xf>
    <xf numFmtId="0" fontId="17" fillId="5" borderId="7" xfId="185" applyNumberFormat="1" applyFont="1" applyFill="1" applyBorder="1" applyProtection="1">
      <alignment vertical="top" wrapText="1"/>
    </xf>
    <xf numFmtId="4" fontId="17" fillId="0" borderId="7" xfId="14" applyNumberFormat="1" applyFont="1" applyBorder="1" applyProtection="1">
      <alignment horizontal="right" vertical="center" shrinkToFit="1"/>
    </xf>
    <xf numFmtId="4" fontId="16" fillId="0" borderId="7" xfId="16" applyNumberFormat="1" applyFont="1" applyBorder="1" applyAlignment="1" applyProtection="1">
      <alignment horizontal="right" vertical="top" shrinkToFit="1"/>
    </xf>
    <xf numFmtId="0" fontId="16" fillId="5" borderId="8" xfId="185" applyNumberFormat="1" applyFont="1" applyFill="1" applyBorder="1" applyProtection="1">
      <alignment vertical="top" wrapText="1"/>
    </xf>
    <xf numFmtId="1" fontId="17" fillId="5" borderId="8" xfId="218" applyNumberFormat="1" applyFont="1" applyFill="1" applyBorder="1" applyProtection="1">
      <alignment horizontal="center" vertical="top" shrinkToFit="1"/>
    </xf>
    <xf numFmtId="4" fontId="16" fillId="0" borderId="8" xfId="11" applyNumberFormat="1" applyFont="1" applyBorder="1" applyProtection="1">
      <alignment horizontal="right" vertical="center" shrinkToFit="1"/>
    </xf>
    <xf numFmtId="4" fontId="16" fillId="0" borderId="8" xfId="4" applyNumberFormat="1" applyFont="1" applyBorder="1" applyAlignment="1" applyProtection="1">
      <alignment horizontal="right" vertical="top" shrinkToFit="1"/>
    </xf>
    <xf numFmtId="0" fontId="11" fillId="0" borderId="5" xfId="27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0" fontId="10" fillId="0" borderId="1" xfId="27" applyNumberFormat="1" applyFont="1" applyBorder="1" applyAlignment="1">
      <alignment horizontal="right"/>
    </xf>
    <xf numFmtId="0" fontId="16" fillId="5" borderId="7" xfId="105" applyNumberFormat="1" applyFont="1" applyFill="1" applyBorder="1" applyAlignment="1" applyProtection="1">
      <alignment horizontal="left"/>
    </xf>
    <xf numFmtId="0" fontId="16" fillId="5" borderId="7" xfId="105" applyFont="1" applyFill="1" applyBorder="1" applyAlignment="1">
      <alignment horizontal="left"/>
    </xf>
    <xf numFmtId="0" fontId="12" fillId="0" borderId="1" xfId="27" applyNumberFormat="1" applyFont="1" applyBorder="1" applyAlignment="1">
      <alignment horizontal="center" vertical="center" wrapText="1"/>
    </xf>
  </cellXfs>
  <cellStyles count="330">
    <cellStyle name="br" xfId="21" xr:uid="{00000000-0005-0000-0000-000000000000}"/>
    <cellStyle name="br 2" xfId="28" xr:uid="{00000000-0005-0000-0000-000001000000}"/>
    <cellStyle name="br 3" xfId="282" xr:uid="{00000000-0005-0000-0000-000002000000}"/>
    <cellStyle name="br 4" xfId="322" xr:uid="{00000000-0005-0000-0000-000003000000}"/>
    <cellStyle name="br 5" xfId="327" xr:uid="{00000000-0005-0000-0000-000004000000}"/>
    <cellStyle name="col" xfId="20" xr:uid="{00000000-0005-0000-0000-000005000000}"/>
    <cellStyle name="col 2" xfId="29" xr:uid="{00000000-0005-0000-0000-000006000000}"/>
    <cellStyle name="col 3" xfId="283" xr:uid="{00000000-0005-0000-0000-000007000000}"/>
    <cellStyle name="col 4" xfId="321" xr:uid="{00000000-0005-0000-0000-000008000000}"/>
    <cellStyle name="col 5" xfId="326" xr:uid="{00000000-0005-0000-0000-000009000000}"/>
    <cellStyle name="style0" xfId="22" xr:uid="{00000000-0005-0000-0000-00000A000000}"/>
    <cellStyle name="style0 10" xfId="31" xr:uid="{00000000-0005-0000-0000-00000B000000}"/>
    <cellStyle name="style0 11" xfId="32" xr:uid="{00000000-0005-0000-0000-00000C000000}"/>
    <cellStyle name="style0 12" xfId="33" xr:uid="{00000000-0005-0000-0000-00000D000000}"/>
    <cellStyle name="style0 13" xfId="34" xr:uid="{00000000-0005-0000-0000-00000E000000}"/>
    <cellStyle name="style0 14" xfId="284" xr:uid="{00000000-0005-0000-0000-00000F000000}"/>
    <cellStyle name="style0 15" xfId="323" xr:uid="{00000000-0005-0000-0000-000010000000}"/>
    <cellStyle name="style0 16" xfId="328" xr:uid="{00000000-0005-0000-0000-000011000000}"/>
    <cellStyle name="style0 2" xfId="30" xr:uid="{00000000-0005-0000-0000-000012000000}"/>
    <cellStyle name="style0 2 2" xfId="35" xr:uid="{00000000-0005-0000-0000-000013000000}"/>
    <cellStyle name="style0 2 3" xfId="285" xr:uid="{00000000-0005-0000-0000-000014000000}"/>
    <cellStyle name="style0 3" xfId="36" xr:uid="{00000000-0005-0000-0000-000015000000}"/>
    <cellStyle name="style0 4" xfId="37" xr:uid="{00000000-0005-0000-0000-000016000000}"/>
    <cellStyle name="style0 5" xfId="38" xr:uid="{00000000-0005-0000-0000-000017000000}"/>
    <cellStyle name="style0 6" xfId="39" xr:uid="{00000000-0005-0000-0000-000018000000}"/>
    <cellStyle name="style0 7" xfId="40" xr:uid="{00000000-0005-0000-0000-000019000000}"/>
    <cellStyle name="style0 8" xfId="41" xr:uid="{00000000-0005-0000-0000-00001A000000}"/>
    <cellStyle name="style0 9" xfId="42" xr:uid="{00000000-0005-0000-0000-00001B000000}"/>
    <cellStyle name="td" xfId="23" xr:uid="{00000000-0005-0000-0000-00001C000000}"/>
    <cellStyle name="td 10" xfId="44" xr:uid="{00000000-0005-0000-0000-00001D000000}"/>
    <cellStyle name="td 11" xfId="45" xr:uid="{00000000-0005-0000-0000-00001E000000}"/>
    <cellStyle name="td 12" xfId="46" xr:uid="{00000000-0005-0000-0000-00001F000000}"/>
    <cellStyle name="td 13" xfId="47" xr:uid="{00000000-0005-0000-0000-000020000000}"/>
    <cellStyle name="td 14" xfId="286" xr:uid="{00000000-0005-0000-0000-000021000000}"/>
    <cellStyle name="td 15" xfId="324" xr:uid="{00000000-0005-0000-0000-000022000000}"/>
    <cellStyle name="td 16" xfId="329" xr:uid="{00000000-0005-0000-0000-000023000000}"/>
    <cellStyle name="td 2" xfId="43" xr:uid="{00000000-0005-0000-0000-000024000000}"/>
    <cellStyle name="td 2 2" xfId="48" xr:uid="{00000000-0005-0000-0000-000025000000}"/>
    <cellStyle name="td 2 3" xfId="287" xr:uid="{00000000-0005-0000-0000-000026000000}"/>
    <cellStyle name="td 3" xfId="49" xr:uid="{00000000-0005-0000-0000-000027000000}"/>
    <cellStyle name="td 4" xfId="50" xr:uid="{00000000-0005-0000-0000-000028000000}"/>
    <cellStyle name="td 5" xfId="51" xr:uid="{00000000-0005-0000-0000-000029000000}"/>
    <cellStyle name="td 6" xfId="52" xr:uid="{00000000-0005-0000-0000-00002A000000}"/>
    <cellStyle name="td 7" xfId="53" xr:uid="{00000000-0005-0000-0000-00002B000000}"/>
    <cellStyle name="td 8" xfId="54" xr:uid="{00000000-0005-0000-0000-00002C000000}"/>
    <cellStyle name="td 9" xfId="55" xr:uid="{00000000-0005-0000-0000-00002D000000}"/>
    <cellStyle name="tr" xfId="19" xr:uid="{00000000-0005-0000-0000-00002E000000}"/>
    <cellStyle name="tr 2" xfId="56" xr:uid="{00000000-0005-0000-0000-00002F000000}"/>
    <cellStyle name="tr 3" xfId="288" xr:uid="{00000000-0005-0000-0000-000030000000}"/>
    <cellStyle name="tr 4" xfId="320" xr:uid="{00000000-0005-0000-0000-000031000000}"/>
    <cellStyle name="tr 5" xfId="325" xr:uid="{00000000-0005-0000-0000-000032000000}"/>
    <cellStyle name="xl21" xfId="24" xr:uid="{00000000-0005-0000-0000-000033000000}"/>
    <cellStyle name="xl21 10" xfId="57" xr:uid="{00000000-0005-0000-0000-000034000000}"/>
    <cellStyle name="xl21 11" xfId="58" xr:uid="{00000000-0005-0000-0000-000035000000}"/>
    <cellStyle name="xl21 12" xfId="59" xr:uid="{00000000-0005-0000-0000-000036000000}"/>
    <cellStyle name="xl21 13" xfId="60" xr:uid="{00000000-0005-0000-0000-000037000000}"/>
    <cellStyle name="xl21 2" xfId="61" xr:uid="{00000000-0005-0000-0000-000038000000}"/>
    <cellStyle name="xl21 3" xfId="62" xr:uid="{00000000-0005-0000-0000-000039000000}"/>
    <cellStyle name="xl21 4" xfId="63" xr:uid="{00000000-0005-0000-0000-00003A000000}"/>
    <cellStyle name="xl21 5" xfId="64" xr:uid="{00000000-0005-0000-0000-00003B000000}"/>
    <cellStyle name="xl21 6" xfId="65" xr:uid="{00000000-0005-0000-0000-00003C000000}"/>
    <cellStyle name="xl21 7" xfId="66" xr:uid="{00000000-0005-0000-0000-00003D000000}"/>
    <cellStyle name="xl21 8" xfId="67" xr:uid="{00000000-0005-0000-0000-00003E000000}"/>
    <cellStyle name="xl21 9" xfId="68" xr:uid="{00000000-0005-0000-0000-00003F000000}"/>
    <cellStyle name="xl22" xfId="7" xr:uid="{00000000-0005-0000-0000-000040000000}"/>
    <cellStyle name="xl22 10" xfId="69" xr:uid="{00000000-0005-0000-0000-000041000000}"/>
    <cellStyle name="xl22 11" xfId="70" xr:uid="{00000000-0005-0000-0000-000042000000}"/>
    <cellStyle name="xl22 12" xfId="71" xr:uid="{00000000-0005-0000-0000-000043000000}"/>
    <cellStyle name="xl22 13" xfId="72" xr:uid="{00000000-0005-0000-0000-000044000000}"/>
    <cellStyle name="xl22 2" xfId="73" xr:uid="{00000000-0005-0000-0000-000045000000}"/>
    <cellStyle name="xl22 3" xfId="74" xr:uid="{00000000-0005-0000-0000-000046000000}"/>
    <cellStyle name="xl22 4" xfId="75" xr:uid="{00000000-0005-0000-0000-000047000000}"/>
    <cellStyle name="xl22 5" xfId="76" xr:uid="{00000000-0005-0000-0000-000048000000}"/>
    <cellStyle name="xl22 6" xfId="77" xr:uid="{00000000-0005-0000-0000-000049000000}"/>
    <cellStyle name="xl22 7" xfId="78" xr:uid="{00000000-0005-0000-0000-00004A000000}"/>
    <cellStyle name="xl22 8" xfId="79" xr:uid="{00000000-0005-0000-0000-00004B000000}"/>
    <cellStyle name="xl22 9" xfId="80" xr:uid="{00000000-0005-0000-0000-00004C000000}"/>
    <cellStyle name="xl23" xfId="8" xr:uid="{00000000-0005-0000-0000-00004D000000}"/>
    <cellStyle name="xl23 10" xfId="81" xr:uid="{00000000-0005-0000-0000-00004E000000}"/>
    <cellStyle name="xl23 11" xfId="82" xr:uid="{00000000-0005-0000-0000-00004F000000}"/>
    <cellStyle name="xl23 12" xfId="83" xr:uid="{00000000-0005-0000-0000-000050000000}"/>
    <cellStyle name="xl23 13" xfId="84" xr:uid="{00000000-0005-0000-0000-000051000000}"/>
    <cellStyle name="xl23 2" xfId="85" xr:uid="{00000000-0005-0000-0000-000052000000}"/>
    <cellStyle name="xl23 3" xfId="86" xr:uid="{00000000-0005-0000-0000-000053000000}"/>
    <cellStyle name="xl23 4" xfId="87" xr:uid="{00000000-0005-0000-0000-000054000000}"/>
    <cellStyle name="xl23 5" xfId="88" xr:uid="{00000000-0005-0000-0000-000055000000}"/>
    <cellStyle name="xl23 6" xfId="89" xr:uid="{00000000-0005-0000-0000-000056000000}"/>
    <cellStyle name="xl23 7" xfId="90" xr:uid="{00000000-0005-0000-0000-000057000000}"/>
    <cellStyle name="xl23 8" xfId="91" xr:uid="{00000000-0005-0000-0000-000058000000}"/>
    <cellStyle name="xl23 9" xfId="92" xr:uid="{00000000-0005-0000-0000-000059000000}"/>
    <cellStyle name="xl24" xfId="9" xr:uid="{00000000-0005-0000-0000-00005A000000}"/>
    <cellStyle name="xl24 10" xfId="93" xr:uid="{00000000-0005-0000-0000-00005B000000}"/>
    <cellStyle name="xl24 11" xfId="94" xr:uid="{00000000-0005-0000-0000-00005C000000}"/>
    <cellStyle name="xl24 12" xfId="95" xr:uid="{00000000-0005-0000-0000-00005D000000}"/>
    <cellStyle name="xl24 13" xfId="96" xr:uid="{00000000-0005-0000-0000-00005E000000}"/>
    <cellStyle name="xl24 2" xfId="97" xr:uid="{00000000-0005-0000-0000-00005F000000}"/>
    <cellStyle name="xl24 3" xfId="98" xr:uid="{00000000-0005-0000-0000-000060000000}"/>
    <cellStyle name="xl24 4" xfId="99" xr:uid="{00000000-0005-0000-0000-000061000000}"/>
    <cellStyle name="xl24 5" xfId="100" xr:uid="{00000000-0005-0000-0000-000062000000}"/>
    <cellStyle name="xl24 6" xfId="101" xr:uid="{00000000-0005-0000-0000-000063000000}"/>
    <cellStyle name="xl24 7" xfId="102" xr:uid="{00000000-0005-0000-0000-000064000000}"/>
    <cellStyle name="xl24 8" xfId="103" xr:uid="{00000000-0005-0000-0000-000065000000}"/>
    <cellStyle name="xl24 9" xfId="104" xr:uid="{00000000-0005-0000-0000-000066000000}"/>
    <cellStyle name="xl25" xfId="25" xr:uid="{00000000-0005-0000-0000-000067000000}"/>
    <cellStyle name="xl25 2" xfId="105" xr:uid="{00000000-0005-0000-0000-000068000000}"/>
    <cellStyle name="xl25 2 2" xfId="106" xr:uid="{00000000-0005-0000-0000-000069000000}"/>
    <cellStyle name="xl25 2 3" xfId="290" xr:uid="{00000000-0005-0000-0000-00006A000000}"/>
    <cellStyle name="xl25 3" xfId="107" xr:uid="{00000000-0005-0000-0000-00006B000000}"/>
    <cellStyle name="xl25 4" xfId="108" xr:uid="{00000000-0005-0000-0000-00006C000000}"/>
    <cellStyle name="xl25 5" xfId="109" xr:uid="{00000000-0005-0000-0000-00006D000000}"/>
    <cellStyle name="xl25 6" xfId="289" xr:uid="{00000000-0005-0000-0000-00006E000000}"/>
    <cellStyle name="xl26" xfId="12" xr:uid="{00000000-0005-0000-0000-00006F000000}"/>
    <cellStyle name="xl26 10" xfId="111" xr:uid="{00000000-0005-0000-0000-000070000000}"/>
    <cellStyle name="xl26 11" xfId="112" xr:uid="{00000000-0005-0000-0000-000071000000}"/>
    <cellStyle name="xl26 12" xfId="113" xr:uid="{00000000-0005-0000-0000-000072000000}"/>
    <cellStyle name="xl26 13" xfId="114" xr:uid="{00000000-0005-0000-0000-000073000000}"/>
    <cellStyle name="xl26 14" xfId="291" xr:uid="{00000000-0005-0000-0000-000074000000}"/>
    <cellStyle name="xl26 2" xfId="110" xr:uid="{00000000-0005-0000-0000-000075000000}"/>
    <cellStyle name="xl26 2 2" xfId="115" xr:uid="{00000000-0005-0000-0000-000076000000}"/>
    <cellStyle name="xl26 2 3" xfId="292" xr:uid="{00000000-0005-0000-0000-000077000000}"/>
    <cellStyle name="xl26 3" xfId="116" xr:uid="{00000000-0005-0000-0000-000078000000}"/>
    <cellStyle name="xl26 4" xfId="117" xr:uid="{00000000-0005-0000-0000-000079000000}"/>
    <cellStyle name="xl26 5" xfId="118" xr:uid="{00000000-0005-0000-0000-00007A000000}"/>
    <cellStyle name="xl26 6" xfId="119" xr:uid="{00000000-0005-0000-0000-00007B000000}"/>
    <cellStyle name="xl26 7" xfId="120" xr:uid="{00000000-0005-0000-0000-00007C000000}"/>
    <cellStyle name="xl26 8" xfId="121" xr:uid="{00000000-0005-0000-0000-00007D000000}"/>
    <cellStyle name="xl26 9" xfId="122" xr:uid="{00000000-0005-0000-0000-00007E000000}"/>
    <cellStyle name="xl27" xfId="15" xr:uid="{00000000-0005-0000-0000-00007F000000}"/>
    <cellStyle name="xl27 2" xfId="123" xr:uid="{00000000-0005-0000-0000-000080000000}"/>
    <cellStyle name="xl27 2 2" xfId="124" xr:uid="{00000000-0005-0000-0000-000081000000}"/>
    <cellStyle name="xl27 2 3" xfId="294" xr:uid="{00000000-0005-0000-0000-000082000000}"/>
    <cellStyle name="xl27 3" xfId="125" xr:uid="{00000000-0005-0000-0000-000083000000}"/>
    <cellStyle name="xl27 4" xfId="126" xr:uid="{00000000-0005-0000-0000-000084000000}"/>
    <cellStyle name="xl27 5" xfId="127" xr:uid="{00000000-0005-0000-0000-000085000000}"/>
    <cellStyle name="xl27 6" xfId="293" xr:uid="{00000000-0005-0000-0000-000086000000}"/>
    <cellStyle name="xl28" xfId="16" xr:uid="{00000000-0005-0000-0000-000087000000}"/>
    <cellStyle name="xl28 10" xfId="129" xr:uid="{00000000-0005-0000-0000-000088000000}"/>
    <cellStyle name="xl28 11" xfId="130" xr:uid="{00000000-0005-0000-0000-000089000000}"/>
    <cellStyle name="xl28 12" xfId="131" xr:uid="{00000000-0005-0000-0000-00008A000000}"/>
    <cellStyle name="xl28 13" xfId="132" xr:uid="{00000000-0005-0000-0000-00008B000000}"/>
    <cellStyle name="xl28 14" xfId="295" xr:uid="{00000000-0005-0000-0000-00008C000000}"/>
    <cellStyle name="xl28 2" xfId="128" xr:uid="{00000000-0005-0000-0000-00008D000000}"/>
    <cellStyle name="xl28 2 2" xfId="133" xr:uid="{00000000-0005-0000-0000-00008E000000}"/>
    <cellStyle name="xl28 2 3" xfId="296" xr:uid="{00000000-0005-0000-0000-00008F000000}"/>
    <cellStyle name="xl28 3" xfId="134" xr:uid="{00000000-0005-0000-0000-000090000000}"/>
    <cellStyle name="xl28 4" xfId="135" xr:uid="{00000000-0005-0000-0000-000091000000}"/>
    <cellStyle name="xl28 5" xfId="136" xr:uid="{00000000-0005-0000-0000-000092000000}"/>
    <cellStyle name="xl28 6" xfId="137" xr:uid="{00000000-0005-0000-0000-000093000000}"/>
    <cellStyle name="xl28 7" xfId="138" xr:uid="{00000000-0005-0000-0000-000094000000}"/>
    <cellStyle name="xl28 8" xfId="139" xr:uid="{00000000-0005-0000-0000-000095000000}"/>
    <cellStyle name="xl28 9" xfId="140" xr:uid="{00000000-0005-0000-0000-000096000000}"/>
    <cellStyle name="xl29" xfId="10" xr:uid="{00000000-0005-0000-0000-000097000000}"/>
    <cellStyle name="xl29 10" xfId="142" xr:uid="{00000000-0005-0000-0000-000098000000}"/>
    <cellStyle name="xl29 11" xfId="143" xr:uid="{00000000-0005-0000-0000-000099000000}"/>
    <cellStyle name="xl29 12" xfId="144" xr:uid="{00000000-0005-0000-0000-00009A000000}"/>
    <cellStyle name="xl29 13" xfId="145" xr:uid="{00000000-0005-0000-0000-00009B000000}"/>
    <cellStyle name="xl29 14" xfId="297" xr:uid="{00000000-0005-0000-0000-00009C000000}"/>
    <cellStyle name="xl29 2" xfId="141" xr:uid="{00000000-0005-0000-0000-00009D000000}"/>
    <cellStyle name="xl29 2 2" xfId="146" xr:uid="{00000000-0005-0000-0000-00009E000000}"/>
    <cellStyle name="xl29 2 3" xfId="298" xr:uid="{00000000-0005-0000-0000-00009F000000}"/>
    <cellStyle name="xl29 3" xfId="147" xr:uid="{00000000-0005-0000-0000-0000A0000000}"/>
    <cellStyle name="xl29 4" xfId="148" xr:uid="{00000000-0005-0000-0000-0000A1000000}"/>
    <cellStyle name="xl29 5" xfId="149" xr:uid="{00000000-0005-0000-0000-0000A2000000}"/>
    <cellStyle name="xl29 6" xfId="150" xr:uid="{00000000-0005-0000-0000-0000A3000000}"/>
    <cellStyle name="xl29 7" xfId="151" xr:uid="{00000000-0005-0000-0000-0000A4000000}"/>
    <cellStyle name="xl29 8" xfId="152" xr:uid="{00000000-0005-0000-0000-0000A5000000}"/>
    <cellStyle name="xl29 9" xfId="153" xr:uid="{00000000-0005-0000-0000-0000A6000000}"/>
    <cellStyle name="xl30" xfId="13" xr:uid="{00000000-0005-0000-0000-0000A7000000}"/>
    <cellStyle name="xl30 10" xfId="155" xr:uid="{00000000-0005-0000-0000-0000A8000000}"/>
    <cellStyle name="xl30 11" xfId="156" xr:uid="{00000000-0005-0000-0000-0000A9000000}"/>
    <cellStyle name="xl30 12" xfId="157" xr:uid="{00000000-0005-0000-0000-0000AA000000}"/>
    <cellStyle name="xl30 13" xfId="158" xr:uid="{00000000-0005-0000-0000-0000AB000000}"/>
    <cellStyle name="xl30 14" xfId="299" xr:uid="{00000000-0005-0000-0000-0000AC000000}"/>
    <cellStyle name="xl30 2" xfId="154" xr:uid="{00000000-0005-0000-0000-0000AD000000}"/>
    <cellStyle name="xl30 2 2" xfId="159" xr:uid="{00000000-0005-0000-0000-0000AE000000}"/>
    <cellStyle name="xl30 2 3" xfId="300" xr:uid="{00000000-0005-0000-0000-0000AF000000}"/>
    <cellStyle name="xl30 3" xfId="160" xr:uid="{00000000-0005-0000-0000-0000B0000000}"/>
    <cellStyle name="xl30 4" xfId="161" xr:uid="{00000000-0005-0000-0000-0000B1000000}"/>
    <cellStyle name="xl30 5" xfId="162" xr:uid="{00000000-0005-0000-0000-0000B2000000}"/>
    <cellStyle name="xl30 6" xfId="163" xr:uid="{00000000-0005-0000-0000-0000B3000000}"/>
    <cellStyle name="xl30 7" xfId="164" xr:uid="{00000000-0005-0000-0000-0000B4000000}"/>
    <cellStyle name="xl30 8" xfId="165" xr:uid="{00000000-0005-0000-0000-0000B5000000}"/>
    <cellStyle name="xl30 9" xfId="166" xr:uid="{00000000-0005-0000-0000-0000B6000000}"/>
    <cellStyle name="xl31" xfId="11" xr:uid="{00000000-0005-0000-0000-0000B7000000}"/>
    <cellStyle name="xl31 10" xfId="168" xr:uid="{00000000-0005-0000-0000-0000B8000000}"/>
    <cellStyle name="xl31 11" xfId="169" xr:uid="{00000000-0005-0000-0000-0000B9000000}"/>
    <cellStyle name="xl31 12" xfId="170" xr:uid="{00000000-0005-0000-0000-0000BA000000}"/>
    <cellStyle name="xl31 13" xfId="171" xr:uid="{00000000-0005-0000-0000-0000BB000000}"/>
    <cellStyle name="xl31 14" xfId="172" xr:uid="{00000000-0005-0000-0000-0000BC000000}"/>
    <cellStyle name="xl31 15" xfId="173" xr:uid="{00000000-0005-0000-0000-0000BD000000}"/>
    <cellStyle name="xl31 16" xfId="174" xr:uid="{00000000-0005-0000-0000-0000BE000000}"/>
    <cellStyle name="xl31 17" xfId="175" xr:uid="{00000000-0005-0000-0000-0000BF000000}"/>
    <cellStyle name="xl31 18" xfId="301" xr:uid="{00000000-0005-0000-0000-0000C0000000}"/>
    <cellStyle name="xl31 2" xfId="167" xr:uid="{00000000-0005-0000-0000-0000C1000000}"/>
    <cellStyle name="xl31 2 2" xfId="176" xr:uid="{00000000-0005-0000-0000-0000C2000000}"/>
    <cellStyle name="xl31 2 3" xfId="302" xr:uid="{00000000-0005-0000-0000-0000C3000000}"/>
    <cellStyle name="xl31 3" xfId="177" xr:uid="{00000000-0005-0000-0000-0000C4000000}"/>
    <cellStyle name="xl31 4" xfId="178" xr:uid="{00000000-0005-0000-0000-0000C5000000}"/>
    <cellStyle name="xl31 5" xfId="179" xr:uid="{00000000-0005-0000-0000-0000C6000000}"/>
    <cellStyle name="xl31 6" xfId="180" xr:uid="{00000000-0005-0000-0000-0000C7000000}"/>
    <cellStyle name="xl31 7" xfId="181" xr:uid="{00000000-0005-0000-0000-0000C8000000}"/>
    <cellStyle name="xl31 8" xfId="182" xr:uid="{00000000-0005-0000-0000-0000C9000000}"/>
    <cellStyle name="xl31 9" xfId="183" xr:uid="{00000000-0005-0000-0000-0000CA000000}"/>
    <cellStyle name="xl32" xfId="26" xr:uid="{00000000-0005-0000-0000-0000CB000000}"/>
    <cellStyle name="xl32 10" xfId="185" xr:uid="{00000000-0005-0000-0000-0000CC000000}"/>
    <cellStyle name="xl32 11" xfId="186" xr:uid="{00000000-0005-0000-0000-0000CD000000}"/>
    <cellStyle name="xl32 12" xfId="187" xr:uid="{00000000-0005-0000-0000-0000CE000000}"/>
    <cellStyle name="xl32 13" xfId="188" xr:uid="{00000000-0005-0000-0000-0000CF000000}"/>
    <cellStyle name="xl32 14" xfId="189" xr:uid="{00000000-0005-0000-0000-0000D0000000}"/>
    <cellStyle name="xl32 15" xfId="190" xr:uid="{00000000-0005-0000-0000-0000D1000000}"/>
    <cellStyle name="xl32 16" xfId="191" xr:uid="{00000000-0005-0000-0000-0000D2000000}"/>
    <cellStyle name="xl32 17" xfId="192" xr:uid="{00000000-0005-0000-0000-0000D3000000}"/>
    <cellStyle name="xl32 18" xfId="303" xr:uid="{00000000-0005-0000-0000-0000D4000000}"/>
    <cellStyle name="xl32 2" xfId="184" xr:uid="{00000000-0005-0000-0000-0000D5000000}"/>
    <cellStyle name="xl32 2 2" xfId="193" xr:uid="{00000000-0005-0000-0000-0000D6000000}"/>
    <cellStyle name="xl32 2 3" xfId="304" xr:uid="{00000000-0005-0000-0000-0000D7000000}"/>
    <cellStyle name="xl32 3" xfId="194" xr:uid="{00000000-0005-0000-0000-0000D8000000}"/>
    <cellStyle name="xl32 4" xfId="195" xr:uid="{00000000-0005-0000-0000-0000D9000000}"/>
    <cellStyle name="xl32 5" xfId="196" xr:uid="{00000000-0005-0000-0000-0000DA000000}"/>
    <cellStyle name="xl32 6" xfId="197" xr:uid="{00000000-0005-0000-0000-0000DB000000}"/>
    <cellStyle name="xl32 7" xfId="198" xr:uid="{00000000-0005-0000-0000-0000DC000000}"/>
    <cellStyle name="xl32 8" xfId="199" xr:uid="{00000000-0005-0000-0000-0000DD000000}"/>
    <cellStyle name="xl32 9" xfId="200" xr:uid="{00000000-0005-0000-0000-0000DE000000}"/>
    <cellStyle name="xl33" xfId="14" xr:uid="{00000000-0005-0000-0000-0000DF000000}"/>
    <cellStyle name="xl33 10" xfId="202" xr:uid="{00000000-0005-0000-0000-0000E0000000}"/>
    <cellStyle name="xl33 11" xfId="203" xr:uid="{00000000-0005-0000-0000-0000E1000000}"/>
    <cellStyle name="xl33 12" xfId="204" xr:uid="{00000000-0005-0000-0000-0000E2000000}"/>
    <cellStyle name="xl33 13" xfId="205" xr:uid="{00000000-0005-0000-0000-0000E3000000}"/>
    <cellStyle name="xl33 14" xfId="206" xr:uid="{00000000-0005-0000-0000-0000E4000000}"/>
    <cellStyle name="xl33 15" xfId="207" xr:uid="{00000000-0005-0000-0000-0000E5000000}"/>
    <cellStyle name="xl33 16" xfId="208" xr:uid="{00000000-0005-0000-0000-0000E6000000}"/>
    <cellStyle name="xl33 17" xfId="209" xr:uid="{00000000-0005-0000-0000-0000E7000000}"/>
    <cellStyle name="xl33 18" xfId="305" xr:uid="{00000000-0005-0000-0000-0000E8000000}"/>
    <cellStyle name="xl33 2" xfId="201" xr:uid="{00000000-0005-0000-0000-0000E9000000}"/>
    <cellStyle name="xl33 2 2" xfId="210" xr:uid="{00000000-0005-0000-0000-0000EA000000}"/>
    <cellStyle name="xl33 2 3" xfId="306" xr:uid="{00000000-0005-0000-0000-0000EB000000}"/>
    <cellStyle name="xl33 3" xfId="211" xr:uid="{00000000-0005-0000-0000-0000EC000000}"/>
    <cellStyle name="xl33 4" xfId="212" xr:uid="{00000000-0005-0000-0000-0000ED000000}"/>
    <cellStyle name="xl33 5" xfId="213" xr:uid="{00000000-0005-0000-0000-0000EE000000}"/>
    <cellStyle name="xl33 6" xfId="214" xr:uid="{00000000-0005-0000-0000-0000EF000000}"/>
    <cellStyle name="xl33 7" xfId="215" xr:uid="{00000000-0005-0000-0000-0000F0000000}"/>
    <cellStyle name="xl33 8" xfId="216" xr:uid="{00000000-0005-0000-0000-0000F1000000}"/>
    <cellStyle name="xl33 9" xfId="217" xr:uid="{00000000-0005-0000-0000-0000F2000000}"/>
    <cellStyle name="xl34" xfId="17" xr:uid="{00000000-0005-0000-0000-0000F3000000}"/>
    <cellStyle name="xl34 2" xfId="218" xr:uid="{00000000-0005-0000-0000-0000F4000000}"/>
    <cellStyle name="xl34 2 2" xfId="219" xr:uid="{00000000-0005-0000-0000-0000F5000000}"/>
    <cellStyle name="xl34 2 3" xfId="308" xr:uid="{00000000-0005-0000-0000-0000F6000000}"/>
    <cellStyle name="xl34 3" xfId="220" xr:uid="{00000000-0005-0000-0000-0000F7000000}"/>
    <cellStyle name="xl34 4" xfId="221" xr:uid="{00000000-0005-0000-0000-0000F8000000}"/>
    <cellStyle name="xl34 5" xfId="222" xr:uid="{00000000-0005-0000-0000-0000F9000000}"/>
    <cellStyle name="xl34 6" xfId="307" xr:uid="{00000000-0005-0000-0000-0000FA000000}"/>
    <cellStyle name="xl35" xfId="18" xr:uid="{00000000-0005-0000-0000-0000FB000000}"/>
    <cellStyle name="xl35 10" xfId="224" xr:uid="{00000000-0005-0000-0000-0000FC000000}"/>
    <cellStyle name="xl35 11" xfId="225" xr:uid="{00000000-0005-0000-0000-0000FD000000}"/>
    <cellStyle name="xl35 12" xfId="226" xr:uid="{00000000-0005-0000-0000-0000FE000000}"/>
    <cellStyle name="xl35 13" xfId="227" xr:uid="{00000000-0005-0000-0000-0000FF000000}"/>
    <cellStyle name="xl35 14" xfId="309" xr:uid="{00000000-0005-0000-0000-000000010000}"/>
    <cellStyle name="xl35 2" xfId="223" xr:uid="{00000000-0005-0000-0000-000001010000}"/>
    <cellStyle name="xl35 2 2" xfId="228" xr:uid="{00000000-0005-0000-0000-000002010000}"/>
    <cellStyle name="xl35 2 3" xfId="310" xr:uid="{00000000-0005-0000-0000-000003010000}"/>
    <cellStyle name="xl35 3" xfId="229" xr:uid="{00000000-0005-0000-0000-000004010000}"/>
    <cellStyle name="xl35 4" xfId="230" xr:uid="{00000000-0005-0000-0000-000005010000}"/>
    <cellStyle name="xl35 5" xfId="231" xr:uid="{00000000-0005-0000-0000-000006010000}"/>
    <cellStyle name="xl35 6" xfId="232" xr:uid="{00000000-0005-0000-0000-000007010000}"/>
    <cellStyle name="xl35 7" xfId="233" xr:uid="{00000000-0005-0000-0000-000008010000}"/>
    <cellStyle name="xl35 8" xfId="234" xr:uid="{00000000-0005-0000-0000-000009010000}"/>
    <cellStyle name="xl35 9" xfId="235" xr:uid="{00000000-0005-0000-0000-00000A010000}"/>
    <cellStyle name="xl36" xfId="1" xr:uid="{00000000-0005-0000-0000-00000B010000}"/>
    <cellStyle name="xl36 2" xfId="236" xr:uid="{00000000-0005-0000-0000-00000C010000}"/>
    <cellStyle name="xl36 2 2" xfId="237" xr:uid="{00000000-0005-0000-0000-00000D010000}"/>
    <cellStyle name="xl36 2 3" xfId="312" xr:uid="{00000000-0005-0000-0000-00000E010000}"/>
    <cellStyle name="xl36 3" xfId="238" xr:uid="{00000000-0005-0000-0000-00000F010000}"/>
    <cellStyle name="xl36 4" xfId="239" xr:uid="{00000000-0005-0000-0000-000010010000}"/>
    <cellStyle name="xl36 5" xfId="240" xr:uid="{00000000-0005-0000-0000-000011010000}"/>
    <cellStyle name="xl36 6" xfId="311" xr:uid="{00000000-0005-0000-0000-000012010000}"/>
    <cellStyle name="xl37" xfId="3" xr:uid="{00000000-0005-0000-0000-000013010000}"/>
    <cellStyle name="xl37 10" xfId="242" xr:uid="{00000000-0005-0000-0000-000014010000}"/>
    <cellStyle name="xl37 11" xfId="243" xr:uid="{00000000-0005-0000-0000-000015010000}"/>
    <cellStyle name="xl37 12" xfId="244" xr:uid="{00000000-0005-0000-0000-000016010000}"/>
    <cellStyle name="xl37 13" xfId="245" xr:uid="{00000000-0005-0000-0000-000017010000}"/>
    <cellStyle name="xl37 14" xfId="313" xr:uid="{00000000-0005-0000-0000-000018010000}"/>
    <cellStyle name="xl37 2" xfId="241" xr:uid="{00000000-0005-0000-0000-000019010000}"/>
    <cellStyle name="xl37 2 2" xfId="246" xr:uid="{00000000-0005-0000-0000-00001A010000}"/>
    <cellStyle name="xl37 2 3" xfId="314" xr:uid="{00000000-0005-0000-0000-00001B010000}"/>
    <cellStyle name="xl37 3" xfId="247" xr:uid="{00000000-0005-0000-0000-00001C010000}"/>
    <cellStyle name="xl37 4" xfId="248" xr:uid="{00000000-0005-0000-0000-00001D010000}"/>
    <cellStyle name="xl37 5" xfId="249" xr:uid="{00000000-0005-0000-0000-00001E010000}"/>
    <cellStyle name="xl37 6" xfId="250" xr:uid="{00000000-0005-0000-0000-00001F010000}"/>
    <cellStyle name="xl37 7" xfId="251" xr:uid="{00000000-0005-0000-0000-000020010000}"/>
    <cellStyle name="xl37 8" xfId="252" xr:uid="{00000000-0005-0000-0000-000021010000}"/>
    <cellStyle name="xl37 9" xfId="253" xr:uid="{00000000-0005-0000-0000-000022010000}"/>
    <cellStyle name="xl38" xfId="4" xr:uid="{00000000-0005-0000-0000-000023010000}"/>
    <cellStyle name="xl38 10" xfId="255" xr:uid="{00000000-0005-0000-0000-000024010000}"/>
    <cellStyle name="xl38 11" xfId="256" xr:uid="{00000000-0005-0000-0000-000025010000}"/>
    <cellStyle name="xl38 12" xfId="257" xr:uid="{00000000-0005-0000-0000-000026010000}"/>
    <cellStyle name="xl38 13" xfId="258" xr:uid="{00000000-0005-0000-0000-000027010000}"/>
    <cellStyle name="xl38 14" xfId="315" xr:uid="{00000000-0005-0000-0000-000028010000}"/>
    <cellStyle name="xl38 2" xfId="254" xr:uid="{00000000-0005-0000-0000-000029010000}"/>
    <cellStyle name="xl38 2 2" xfId="259" xr:uid="{00000000-0005-0000-0000-00002A010000}"/>
    <cellStyle name="xl38 2 3" xfId="316" xr:uid="{00000000-0005-0000-0000-00002B010000}"/>
    <cellStyle name="xl38 3" xfId="260" xr:uid="{00000000-0005-0000-0000-00002C010000}"/>
    <cellStyle name="xl38 4" xfId="261" xr:uid="{00000000-0005-0000-0000-00002D010000}"/>
    <cellStyle name="xl38 5" xfId="262" xr:uid="{00000000-0005-0000-0000-00002E010000}"/>
    <cellStyle name="xl38 6" xfId="263" xr:uid="{00000000-0005-0000-0000-00002F010000}"/>
    <cellStyle name="xl38 7" xfId="264" xr:uid="{00000000-0005-0000-0000-000030010000}"/>
    <cellStyle name="xl38 8" xfId="265" xr:uid="{00000000-0005-0000-0000-000031010000}"/>
    <cellStyle name="xl38 9" xfId="266" xr:uid="{00000000-0005-0000-0000-000032010000}"/>
    <cellStyle name="xl39" xfId="5" xr:uid="{00000000-0005-0000-0000-000033010000}"/>
    <cellStyle name="xl39 10" xfId="268" xr:uid="{00000000-0005-0000-0000-000034010000}"/>
    <cellStyle name="xl39 11" xfId="269" xr:uid="{00000000-0005-0000-0000-000035010000}"/>
    <cellStyle name="xl39 12" xfId="270" xr:uid="{00000000-0005-0000-0000-000036010000}"/>
    <cellStyle name="xl39 13" xfId="271" xr:uid="{00000000-0005-0000-0000-000037010000}"/>
    <cellStyle name="xl39 14" xfId="317" xr:uid="{00000000-0005-0000-0000-000038010000}"/>
    <cellStyle name="xl39 2" xfId="267" xr:uid="{00000000-0005-0000-0000-000039010000}"/>
    <cellStyle name="xl39 2 2" xfId="272" xr:uid="{00000000-0005-0000-0000-00003A010000}"/>
    <cellStyle name="xl39 2 3" xfId="318" xr:uid="{00000000-0005-0000-0000-00003B010000}"/>
    <cellStyle name="xl39 3" xfId="273" xr:uid="{00000000-0005-0000-0000-00003C010000}"/>
    <cellStyle name="xl39 4" xfId="274" xr:uid="{00000000-0005-0000-0000-00003D010000}"/>
    <cellStyle name="xl39 5" xfId="275" xr:uid="{00000000-0005-0000-0000-00003E010000}"/>
    <cellStyle name="xl39 6" xfId="276" xr:uid="{00000000-0005-0000-0000-00003F010000}"/>
    <cellStyle name="xl39 7" xfId="277" xr:uid="{00000000-0005-0000-0000-000040010000}"/>
    <cellStyle name="xl39 8" xfId="278" xr:uid="{00000000-0005-0000-0000-000041010000}"/>
    <cellStyle name="xl39 9" xfId="279" xr:uid="{00000000-0005-0000-0000-000042010000}"/>
    <cellStyle name="xl40" xfId="6" xr:uid="{00000000-0005-0000-0000-000043010000}"/>
    <cellStyle name="xl40 2" xfId="280" xr:uid="{00000000-0005-0000-0000-000044010000}"/>
    <cellStyle name="xl40 3" xfId="319" xr:uid="{00000000-0005-0000-0000-000045010000}"/>
    <cellStyle name="xl41" xfId="2" xr:uid="{00000000-0005-0000-0000-000046010000}"/>
    <cellStyle name="Обычный" xfId="0" builtinId="0"/>
    <cellStyle name="Обычный 2" xfId="27" xr:uid="{00000000-0005-0000-0000-000048010000}"/>
    <cellStyle name="Обычный 3" xfId="281" xr:uid="{00000000-0005-0000-0000-00004901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Normal="100" zoomScaleSheetLayoutView="100" workbookViewId="0">
      <pane ySplit="11" topLeftCell="A12" activePane="bottomLeft" state="frozen"/>
      <selection pane="bottomLeft" activeCell="E3" sqref="E3"/>
    </sheetView>
  </sheetViews>
  <sheetFormatPr defaultRowHeight="15" x14ac:dyDescent="0.25"/>
  <cols>
    <col min="1" max="1" width="51.5703125" style="8" customWidth="1"/>
    <col min="2" max="2" width="7.7109375" style="8" customWidth="1"/>
    <col min="3" max="3" width="15" style="8" customWidth="1"/>
    <col min="4" max="4" width="12.7109375" style="8" customWidth="1"/>
    <col min="5" max="5" width="15.140625" style="8" customWidth="1"/>
    <col min="6" max="16384" width="9.140625" style="1"/>
  </cols>
  <sheetData>
    <row r="1" spans="1:5" x14ac:dyDescent="0.25">
      <c r="A1" s="7"/>
      <c r="B1" s="7"/>
      <c r="E1" s="6" t="s">
        <v>105</v>
      </c>
    </row>
    <row r="2" spans="1:5" x14ac:dyDescent="0.25">
      <c r="A2" s="7"/>
      <c r="B2" s="7"/>
      <c r="E2" s="6" t="s">
        <v>103</v>
      </c>
    </row>
    <row r="3" spans="1:5" x14ac:dyDescent="0.25">
      <c r="A3" s="7"/>
      <c r="B3" s="7"/>
      <c r="E3" s="2" t="s">
        <v>110</v>
      </c>
    </row>
    <row r="4" spans="1:5" x14ac:dyDescent="0.25">
      <c r="A4" s="6"/>
      <c r="B4" s="6"/>
      <c r="E4" s="7"/>
    </row>
    <row r="5" spans="1:5" x14ac:dyDescent="0.25">
      <c r="A5" s="7"/>
      <c r="B5" s="7"/>
      <c r="E5" s="6" t="s">
        <v>53</v>
      </c>
    </row>
    <row r="6" spans="1:5" x14ac:dyDescent="0.25">
      <c r="A6" s="7"/>
      <c r="B6" s="7"/>
      <c r="E6" s="6" t="s">
        <v>103</v>
      </c>
    </row>
    <row r="7" spans="1:5" x14ac:dyDescent="0.25">
      <c r="A7" s="7"/>
      <c r="B7" s="7"/>
      <c r="E7" s="2" t="s">
        <v>104</v>
      </c>
    </row>
    <row r="8" spans="1:5" x14ac:dyDescent="0.25">
      <c r="A8" s="6"/>
      <c r="B8" s="6"/>
      <c r="C8" s="7"/>
    </row>
    <row r="9" spans="1:5" ht="39.75" customHeight="1" x14ac:dyDescent="0.25">
      <c r="A9" s="32" t="s">
        <v>51</v>
      </c>
      <c r="B9" s="32"/>
      <c r="C9" s="32"/>
      <c r="D9" s="32"/>
      <c r="E9" s="32"/>
    </row>
    <row r="10" spans="1:5" ht="15.75" thickBot="1" x14ac:dyDescent="0.3">
      <c r="A10" s="29"/>
      <c r="B10" s="29"/>
      <c r="C10" s="29"/>
      <c r="E10" s="28" t="s">
        <v>48</v>
      </c>
    </row>
    <row r="11" spans="1:5" ht="45.75" thickBot="1" x14ac:dyDescent="0.3">
      <c r="A11" s="4" t="s">
        <v>0</v>
      </c>
      <c r="B11" s="5" t="s">
        <v>1</v>
      </c>
      <c r="C11" s="25" t="s">
        <v>52</v>
      </c>
      <c r="D11" s="26" t="s">
        <v>106</v>
      </c>
      <c r="E11" s="27" t="s">
        <v>107</v>
      </c>
    </row>
    <row r="12" spans="1:5" s="3" customFormat="1" x14ac:dyDescent="0.25">
      <c r="A12" s="21" t="s">
        <v>54</v>
      </c>
      <c r="B12" s="22" t="s">
        <v>2</v>
      </c>
      <c r="C12" s="23">
        <v>255222917.28999999</v>
      </c>
      <c r="D12" s="23">
        <f>SUM(D13:D19)</f>
        <v>-13242558.179999992</v>
      </c>
      <c r="E12" s="24">
        <v>241980359.11000001</v>
      </c>
    </row>
    <row r="13" spans="1:5" s="3" customFormat="1" ht="38.25" x14ac:dyDescent="0.25">
      <c r="A13" s="14" t="s">
        <v>109</v>
      </c>
      <c r="B13" s="15" t="s">
        <v>108</v>
      </c>
      <c r="C13" s="16"/>
      <c r="D13" s="16">
        <f>E13-C13</f>
        <v>5576001.8700000001</v>
      </c>
      <c r="E13" s="17">
        <v>5576001.8700000001</v>
      </c>
    </row>
    <row r="14" spans="1:5" s="3" customFormat="1" ht="38.25" x14ac:dyDescent="0.25">
      <c r="A14" s="18" t="s">
        <v>55</v>
      </c>
      <c r="B14" s="11" t="s">
        <v>3</v>
      </c>
      <c r="C14" s="19">
        <v>400000</v>
      </c>
      <c r="D14" s="16">
        <f t="shared" ref="D14:D19" si="0">E14-C14</f>
        <v>0</v>
      </c>
      <c r="E14" s="17">
        <v>400000</v>
      </c>
    </row>
    <row r="15" spans="1:5" s="3" customFormat="1" ht="38.25" x14ac:dyDescent="0.25">
      <c r="A15" s="18" t="s">
        <v>56</v>
      </c>
      <c r="B15" s="11" t="s">
        <v>4</v>
      </c>
      <c r="C15" s="19">
        <v>190705615</v>
      </c>
      <c r="D15" s="16">
        <f t="shared" si="0"/>
        <v>-1476860.599999994</v>
      </c>
      <c r="E15" s="17">
        <v>189228754.40000001</v>
      </c>
    </row>
    <row r="16" spans="1:5" s="3" customFormat="1" x14ac:dyDescent="0.25">
      <c r="A16" s="18" t="s">
        <v>57</v>
      </c>
      <c r="B16" s="11" t="s">
        <v>5</v>
      </c>
      <c r="C16" s="19">
        <v>80086</v>
      </c>
      <c r="D16" s="16">
        <f t="shared" si="0"/>
        <v>0</v>
      </c>
      <c r="E16" s="17">
        <v>80086</v>
      </c>
    </row>
    <row r="17" spans="1:5" s="3" customFormat="1" ht="38.25" x14ac:dyDescent="0.25">
      <c r="A17" s="18" t="s">
        <v>58</v>
      </c>
      <c r="B17" s="11" t="s">
        <v>6</v>
      </c>
      <c r="C17" s="19">
        <v>27582000</v>
      </c>
      <c r="D17" s="16">
        <f t="shared" si="0"/>
        <v>-121000</v>
      </c>
      <c r="E17" s="17">
        <v>27461000</v>
      </c>
    </row>
    <row r="18" spans="1:5" s="3" customFormat="1" x14ac:dyDescent="0.25">
      <c r="A18" s="18" t="s">
        <v>59</v>
      </c>
      <c r="B18" s="11" t="s">
        <v>7</v>
      </c>
      <c r="C18" s="19">
        <v>6000000</v>
      </c>
      <c r="D18" s="16">
        <f t="shared" si="0"/>
        <v>-2881119.13</v>
      </c>
      <c r="E18" s="17">
        <v>3118880.87</v>
      </c>
    </row>
    <row r="19" spans="1:5" s="3" customFormat="1" x14ac:dyDescent="0.25">
      <c r="A19" s="18" t="s">
        <v>60</v>
      </c>
      <c r="B19" s="11" t="s">
        <v>8</v>
      </c>
      <c r="C19" s="19">
        <v>30455216.289999999</v>
      </c>
      <c r="D19" s="16">
        <f t="shared" si="0"/>
        <v>-14339580.319999998</v>
      </c>
      <c r="E19" s="17">
        <v>16115635.970000001</v>
      </c>
    </row>
    <row r="20" spans="1:5" s="3" customFormat="1" x14ac:dyDescent="0.25">
      <c r="A20" s="10" t="s">
        <v>61</v>
      </c>
      <c r="B20" s="11" t="s">
        <v>49</v>
      </c>
      <c r="C20" s="12">
        <v>585359</v>
      </c>
      <c r="D20" s="12">
        <f>SUM(D21)</f>
        <v>-4993</v>
      </c>
      <c r="E20" s="13">
        <v>580366</v>
      </c>
    </row>
    <row r="21" spans="1:5" s="3" customFormat="1" x14ac:dyDescent="0.25">
      <c r="A21" s="18" t="s">
        <v>62</v>
      </c>
      <c r="B21" s="11" t="s">
        <v>50</v>
      </c>
      <c r="C21" s="19">
        <v>585359</v>
      </c>
      <c r="D21" s="16">
        <f>E21-C21</f>
        <v>-4993</v>
      </c>
      <c r="E21" s="13">
        <v>580366</v>
      </c>
    </row>
    <row r="22" spans="1:5" s="3" customFormat="1" ht="25.5" x14ac:dyDescent="0.25">
      <c r="A22" s="10" t="s">
        <v>63</v>
      </c>
      <c r="B22" s="11" t="s">
        <v>9</v>
      </c>
      <c r="C22" s="12">
        <v>14435096</v>
      </c>
      <c r="D22" s="12">
        <f>SUM(D23:D25)</f>
        <v>-3162146</v>
      </c>
      <c r="E22" s="13">
        <v>11272950</v>
      </c>
    </row>
    <row r="23" spans="1:5" s="3" customFormat="1" x14ac:dyDescent="0.25">
      <c r="A23" s="18" t="s">
        <v>64</v>
      </c>
      <c r="B23" s="11" t="s">
        <v>10</v>
      </c>
      <c r="C23" s="19">
        <v>1825096</v>
      </c>
      <c r="D23" s="16">
        <f t="shared" ref="D23:D25" si="1">E23-C23</f>
        <v>0</v>
      </c>
      <c r="E23" s="13">
        <v>1825096</v>
      </c>
    </row>
    <row r="24" spans="1:5" s="3" customFormat="1" x14ac:dyDescent="0.25">
      <c r="A24" s="18" t="s">
        <v>65</v>
      </c>
      <c r="B24" s="11" t="s">
        <v>11</v>
      </c>
      <c r="C24" s="19">
        <v>2020000</v>
      </c>
      <c r="D24" s="16">
        <f t="shared" si="1"/>
        <v>-1376000</v>
      </c>
      <c r="E24" s="13">
        <v>644000</v>
      </c>
    </row>
    <row r="25" spans="1:5" s="3" customFormat="1" ht="38.25" x14ac:dyDescent="0.25">
      <c r="A25" s="18" t="s">
        <v>66</v>
      </c>
      <c r="B25" s="11" t="s">
        <v>12</v>
      </c>
      <c r="C25" s="19">
        <v>10590000</v>
      </c>
      <c r="D25" s="16">
        <f t="shared" si="1"/>
        <v>-1786146</v>
      </c>
      <c r="E25" s="13">
        <v>8803854</v>
      </c>
    </row>
    <row r="26" spans="1:5" s="3" customFormat="1" x14ac:dyDescent="0.25">
      <c r="A26" s="10" t="s">
        <v>67</v>
      </c>
      <c r="B26" s="11" t="s">
        <v>13</v>
      </c>
      <c r="C26" s="12">
        <v>96817882.870000005</v>
      </c>
      <c r="D26" s="12">
        <f>SUM(D27:D31)</f>
        <v>33376394.770000003</v>
      </c>
      <c r="E26" s="13">
        <v>130194277.64</v>
      </c>
    </row>
    <row r="27" spans="1:5" s="3" customFormat="1" x14ac:dyDescent="0.25">
      <c r="A27" s="18" t="s">
        <v>68</v>
      </c>
      <c r="B27" s="11" t="s">
        <v>14</v>
      </c>
      <c r="C27" s="19">
        <v>300000</v>
      </c>
      <c r="D27" s="16">
        <f t="shared" ref="D27:D31" si="2">E27-C27</f>
        <v>-300000</v>
      </c>
      <c r="E27" s="13">
        <v>0</v>
      </c>
    </row>
    <row r="28" spans="1:5" s="3" customFormat="1" x14ac:dyDescent="0.25">
      <c r="A28" s="18" t="s">
        <v>69</v>
      </c>
      <c r="B28" s="11" t="s">
        <v>15</v>
      </c>
      <c r="C28" s="19">
        <v>4383000</v>
      </c>
      <c r="D28" s="16">
        <f t="shared" si="2"/>
        <v>-2008000</v>
      </c>
      <c r="E28" s="13">
        <v>2375000</v>
      </c>
    </row>
    <row r="29" spans="1:5" s="3" customFormat="1" x14ac:dyDescent="0.25">
      <c r="A29" s="18" t="s">
        <v>70</v>
      </c>
      <c r="B29" s="11" t="s">
        <v>16</v>
      </c>
      <c r="C29" s="19">
        <v>34500000</v>
      </c>
      <c r="D29" s="16">
        <f t="shared" si="2"/>
        <v>-373000</v>
      </c>
      <c r="E29" s="13">
        <v>34127000</v>
      </c>
    </row>
    <row r="30" spans="1:5" s="3" customFormat="1" x14ac:dyDescent="0.25">
      <c r="A30" s="18" t="s">
        <v>71</v>
      </c>
      <c r="B30" s="11" t="s">
        <v>17</v>
      </c>
      <c r="C30" s="19">
        <v>51180000</v>
      </c>
      <c r="D30" s="16">
        <f t="shared" si="2"/>
        <v>35559232.340000004</v>
      </c>
      <c r="E30" s="13">
        <v>86739232.340000004</v>
      </c>
    </row>
    <row r="31" spans="1:5" s="3" customFormat="1" x14ac:dyDescent="0.25">
      <c r="A31" s="18" t="s">
        <v>72</v>
      </c>
      <c r="B31" s="11" t="s">
        <v>18</v>
      </c>
      <c r="C31" s="19">
        <v>6454882.8700000001</v>
      </c>
      <c r="D31" s="16">
        <f t="shared" si="2"/>
        <v>498162.4299999997</v>
      </c>
      <c r="E31" s="13">
        <v>6953045.2999999998</v>
      </c>
    </row>
    <row r="32" spans="1:5" s="3" customFormat="1" x14ac:dyDescent="0.25">
      <c r="A32" s="10" t="s">
        <v>73</v>
      </c>
      <c r="B32" s="11" t="s">
        <v>19</v>
      </c>
      <c r="C32" s="12">
        <v>559715729.49000001</v>
      </c>
      <c r="D32" s="12">
        <f>SUM(D33:D35)</f>
        <v>76491945.549999982</v>
      </c>
      <c r="E32" s="13">
        <v>636207675.03999996</v>
      </c>
    </row>
    <row r="33" spans="1:5" s="3" customFormat="1" x14ac:dyDescent="0.25">
      <c r="A33" s="18" t="s">
        <v>74</v>
      </c>
      <c r="B33" s="11" t="s">
        <v>20</v>
      </c>
      <c r="C33" s="19">
        <v>175676554.05000001</v>
      </c>
      <c r="D33" s="16">
        <f t="shared" ref="D33:D35" si="3">E33-C33</f>
        <v>43212336.149999976</v>
      </c>
      <c r="E33" s="13">
        <v>218888890.19999999</v>
      </c>
    </row>
    <row r="34" spans="1:5" s="3" customFormat="1" x14ac:dyDescent="0.25">
      <c r="A34" s="18" t="s">
        <v>75</v>
      </c>
      <c r="B34" s="11" t="s">
        <v>21</v>
      </c>
      <c r="C34" s="19">
        <v>217933027.78</v>
      </c>
      <c r="D34" s="16">
        <f t="shared" si="3"/>
        <v>26983382.969999999</v>
      </c>
      <c r="E34" s="13">
        <v>244916410.75</v>
      </c>
    </row>
    <row r="35" spans="1:5" s="3" customFormat="1" x14ac:dyDescent="0.25">
      <c r="A35" s="18" t="s">
        <v>76</v>
      </c>
      <c r="B35" s="11" t="s">
        <v>22</v>
      </c>
      <c r="C35" s="19">
        <v>166106147.66</v>
      </c>
      <c r="D35" s="16">
        <f t="shared" si="3"/>
        <v>6296226.4300000072</v>
      </c>
      <c r="E35" s="13">
        <v>172402374.09</v>
      </c>
    </row>
    <row r="36" spans="1:5" s="3" customFormat="1" x14ac:dyDescent="0.25">
      <c r="A36" s="10" t="s">
        <v>77</v>
      </c>
      <c r="B36" s="11" t="s">
        <v>23</v>
      </c>
      <c r="C36" s="12">
        <v>150000</v>
      </c>
      <c r="D36" s="12">
        <f>D37</f>
        <v>-122000</v>
      </c>
      <c r="E36" s="13">
        <v>28000</v>
      </c>
    </row>
    <row r="37" spans="1:5" s="3" customFormat="1" ht="25.5" x14ac:dyDescent="0.25">
      <c r="A37" s="18" t="s">
        <v>78</v>
      </c>
      <c r="B37" s="11" t="s">
        <v>24</v>
      </c>
      <c r="C37" s="19">
        <v>150000</v>
      </c>
      <c r="D37" s="16">
        <f>E37-C37</f>
        <v>-122000</v>
      </c>
      <c r="E37" s="13">
        <v>28000</v>
      </c>
    </row>
    <row r="38" spans="1:5" s="3" customFormat="1" x14ac:dyDescent="0.25">
      <c r="A38" s="10" t="s">
        <v>79</v>
      </c>
      <c r="B38" s="11" t="s">
        <v>25</v>
      </c>
      <c r="C38" s="12">
        <v>1141938083.7</v>
      </c>
      <c r="D38" s="12">
        <f>SUM(D39:D43)</f>
        <v>9565482.5099999011</v>
      </c>
      <c r="E38" s="13">
        <v>1151503566.21</v>
      </c>
    </row>
    <row r="39" spans="1:5" s="3" customFormat="1" x14ac:dyDescent="0.25">
      <c r="A39" s="18" t="s">
        <v>80</v>
      </c>
      <c r="B39" s="11" t="s">
        <v>26</v>
      </c>
      <c r="C39" s="19">
        <v>224281044</v>
      </c>
      <c r="D39" s="16">
        <f t="shared" ref="D39:D43" si="4">E39-C39</f>
        <v>-1907667.4600000083</v>
      </c>
      <c r="E39" s="13">
        <v>222373376.53999999</v>
      </c>
    </row>
    <row r="40" spans="1:5" s="3" customFormat="1" x14ac:dyDescent="0.25">
      <c r="A40" s="18" t="s">
        <v>81</v>
      </c>
      <c r="B40" s="11" t="s">
        <v>27</v>
      </c>
      <c r="C40" s="19">
        <v>793461646.70000005</v>
      </c>
      <c r="D40" s="16">
        <f t="shared" si="4"/>
        <v>5213883.3499999046</v>
      </c>
      <c r="E40" s="13">
        <v>798675530.04999995</v>
      </c>
    </row>
    <row r="41" spans="1:5" s="3" customFormat="1" x14ac:dyDescent="0.25">
      <c r="A41" s="18" t="s">
        <v>82</v>
      </c>
      <c r="B41" s="11" t="s">
        <v>28</v>
      </c>
      <c r="C41" s="19">
        <v>76835000</v>
      </c>
      <c r="D41" s="16">
        <f t="shared" si="4"/>
        <v>7641433.6200000048</v>
      </c>
      <c r="E41" s="13">
        <v>84476433.620000005</v>
      </c>
    </row>
    <row r="42" spans="1:5" s="3" customFormat="1" x14ac:dyDescent="0.25">
      <c r="A42" s="18" t="s">
        <v>83</v>
      </c>
      <c r="B42" s="11" t="s">
        <v>29</v>
      </c>
      <c r="C42" s="19">
        <v>1074000</v>
      </c>
      <c r="D42" s="16">
        <f t="shared" si="4"/>
        <v>-275647</v>
      </c>
      <c r="E42" s="13">
        <v>798353</v>
      </c>
    </row>
    <row r="43" spans="1:5" s="3" customFormat="1" x14ac:dyDescent="0.25">
      <c r="A43" s="18" t="s">
        <v>84</v>
      </c>
      <c r="B43" s="11" t="s">
        <v>30</v>
      </c>
      <c r="C43" s="19">
        <v>46286393</v>
      </c>
      <c r="D43" s="16">
        <f t="shared" si="4"/>
        <v>-1106520</v>
      </c>
      <c r="E43" s="13">
        <v>45179873</v>
      </c>
    </row>
    <row r="44" spans="1:5" s="3" customFormat="1" x14ac:dyDescent="0.25">
      <c r="A44" s="10" t="s">
        <v>85</v>
      </c>
      <c r="B44" s="11" t="s">
        <v>31</v>
      </c>
      <c r="C44" s="12">
        <v>111309289</v>
      </c>
      <c r="D44" s="12">
        <f>SUM(D45:D46)</f>
        <v>-9487600</v>
      </c>
      <c r="E44" s="13">
        <v>101821689</v>
      </c>
    </row>
    <row r="45" spans="1:5" s="3" customFormat="1" x14ac:dyDescent="0.25">
      <c r="A45" s="18" t="s">
        <v>86</v>
      </c>
      <c r="B45" s="11" t="s">
        <v>32</v>
      </c>
      <c r="C45" s="19">
        <v>99689289</v>
      </c>
      <c r="D45" s="16">
        <f t="shared" ref="D45:D46" si="5">E45-C45</f>
        <v>-9283600</v>
      </c>
      <c r="E45" s="13">
        <v>90405689</v>
      </c>
    </row>
    <row r="46" spans="1:5" s="3" customFormat="1" x14ac:dyDescent="0.25">
      <c r="A46" s="18" t="s">
        <v>102</v>
      </c>
      <c r="B46" s="11" t="s">
        <v>33</v>
      </c>
      <c r="C46" s="19">
        <v>11620000</v>
      </c>
      <c r="D46" s="16">
        <f t="shared" si="5"/>
        <v>-204000</v>
      </c>
      <c r="E46" s="13">
        <v>11416000</v>
      </c>
    </row>
    <row r="47" spans="1:5" s="3" customFormat="1" x14ac:dyDescent="0.25">
      <c r="A47" s="10" t="s">
        <v>87</v>
      </c>
      <c r="B47" s="11" t="s">
        <v>34</v>
      </c>
      <c r="C47" s="12">
        <v>307104442.83999997</v>
      </c>
      <c r="D47" s="12">
        <f>SUM(D48:D52)</f>
        <v>-10425301.840000004</v>
      </c>
      <c r="E47" s="13">
        <v>296679141</v>
      </c>
    </row>
    <row r="48" spans="1:5" s="3" customFormat="1" x14ac:dyDescent="0.25">
      <c r="A48" s="18" t="s">
        <v>88</v>
      </c>
      <c r="B48" s="11" t="s">
        <v>35</v>
      </c>
      <c r="C48" s="19">
        <v>5698000</v>
      </c>
      <c r="D48" s="16">
        <f t="shared" ref="D48:D52" si="6">E48-C48</f>
        <v>0</v>
      </c>
      <c r="E48" s="13">
        <v>5698000</v>
      </c>
    </row>
    <row r="49" spans="1:5" s="3" customFormat="1" x14ac:dyDescent="0.25">
      <c r="A49" s="18" t="s">
        <v>89</v>
      </c>
      <c r="B49" s="11" t="s">
        <v>36</v>
      </c>
      <c r="C49" s="19">
        <v>34905490</v>
      </c>
      <c r="D49" s="16">
        <f t="shared" si="6"/>
        <v>4937139</v>
      </c>
      <c r="E49" s="13">
        <v>39842629</v>
      </c>
    </row>
    <row r="50" spans="1:5" s="3" customFormat="1" x14ac:dyDescent="0.25">
      <c r="A50" s="18" t="s">
        <v>90</v>
      </c>
      <c r="B50" s="11" t="s">
        <v>37</v>
      </c>
      <c r="C50" s="19">
        <v>154140217</v>
      </c>
      <c r="D50" s="16">
        <f t="shared" si="6"/>
        <v>-16791260</v>
      </c>
      <c r="E50" s="13">
        <v>137348957</v>
      </c>
    </row>
    <row r="51" spans="1:5" s="3" customFormat="1" x14ac:dyDescent="0.25">
      <c r="A51" s="18" t="s">
        <v>91</v>
      </c>
      <c r="B51" s="11" t="s">
        <v>38</v>
      </c>
      <c r="C51" s="19">
        <v>67456732.840000004</v>
      </c>
      <c r="D51" s="16">
        <f t="shared" si="6"/>
        <v>-175148.84000000358</v>
      </c>
      <c r="E51" s="13">
        <v>67281584</v>
      </c>
    </row>
    <row r="52" spans="1:5" s="3" customFormat="1" x14ac:dyDescent="0.25">
      <c r="A52" s="18" t="s">
        <v>92</v>
      </c>
      <c r="B52" s="11" t="s">
        <v>39</v>
      </c>
      <c r="C52" s="19">
        <v>44904003</v>
      </c>
      <c r="D52" s="16">
        <f t="shared" si="6"/>
        <v>1603968</v>
      </c>
      <c r="E52" s="13">
        <v>46507971</v>
      </c>
    </row>
    <row r="53" spans="1:5" s="3" customFormat="1" x14ac:dyDescent="0.25">
      <c r="A53" s="10" t="s">
        <v>93</v>
      </c>
      <c r="B53" s="11" t="s">
        <v>40</v>
      </c>
      <c r="C53" s="12">
        <v>94929000</v>
      </c>
      <c r="D53" s="12">
        <f>SUM(D54:D55)</f>
        <v>-2283424.5499999998</v>
      </c>
      <c r="E53" s="13">
        <v>92645575.450000003</v>
      </c>
    </row>
    <row r="54" spans="1:5" s="3" customFormat="1" x14ac:dyDescent="0.25">
      <c r="A54" s="18" t="s">
        <v>94</v>
      </c>
      <c r="B54" s="11" t="s">
        <v>41</v>
      </c>
      <c r="C54" s="19">
        <v>4583000</v>
      </c>
      <c r="D54" s="16">
        <f t="shared" ref="D54:D55" si="7">E54-C54</f>
        <v>1224825.4500000002</v>
      </c>
      <c r="E54" s="13">
        <v>5807825.4500000002</v>
      </c>
    </row>
    <row r="55" spans="1:5" s="3" customFormat="1" x14ac:dyDescent="0.25">
      <c r="A55" s="18" t="s">
        <v>95</v>
      </c>
      <c r="B55" s="11" t="s">
        <v>42</v>
      </c>
      <c r="C55" s="19">
        <v>90346000</v>
      </c>
      <c r="D55" s="16">
        <f t="shared" si="7"/>
        <v>-3508250</v>
      </c>
      <c r="E55" s="13">
        <v>86837750</v>
      </c>
    </row>
    <row r="56" spans="1:5" s="3" customFormat="1" x14ac:dyDescent="0.25">
      <c r="A56" s="10" t="s">
        <v>96</v>
      </c>
      <c r="B56" s="11" t="s">
        <v>43</v>
      </c>
      <c r="C56" s="12">
        <v>14930000</v>
      </c>
      <c r="D56" s="12">
        <f>SUM(D57:D58)</f>
        <v>-1074000</v>
      </c>
      <c r="E56" s="13">
        <v>13856000</v>
      </c>
    </row>
    <row r="57" spans="1:5" s="3" customFormat="1" x14ac:dyDescent="0.25">
      <c r="A57" s="18" t="s">
        <v>97</v>
      </c>
      <c r="B57" s="11" t="s">
        <v>44</v>
      </c>
      <c r="C57" s="19">
        <v>8528000</v>
      </c>
      <c r="D57" s="16">
        <f t="shared" ref="D57:D58" si="8">E57-C57</f>
        <v>-938000</v>
      </c>
      <c r="E57" s="13">
        <v>7590000</v>
      </c>
    </row>
    <row r="58" spans="1:5" s="3" customFormat="1" x14ac:dyDescent="0.25">
      <c r="A58" s="18" t="s">
        <v>98</v>
      </c>
      <c r="B58" s="11" t="s">
        <v>45</v>
      </c>
      <c r="C58" s="19">
        <v>6402000</v>
      </c>
      <c r="D58" s="16">
        <f t="shared" si="8"/>
        <v>-136000</v>
      </c>
      <c r="E58" s="13">
        <v>6266000</v>
      </c>
    </row>
    <row r="59" spans="1:5" s="3" customFormat="1" ht="25.5" x14ac:dyDescent="0.25">
      <c r="A59" s="10" t="s">
        <v>99</v>
      </c>
      <c r="B59" s="11" t="s">
        <v>46</v>
      </c>
      <c r="C59" s="12">
        <v>28400</v>
      </c>
      <c r="D59" s="12">
        <f>D60</f>
        <v>0</v>
      </c>
      <c r="E59" s="13">
        <v>28400</v>
      </c>
    </row>
    <row r="60" spans="1:5" s="3" customFormat="1" ht="25.5" x14ac:dyDescent="0.25">
      <c r="A60" s="18" t="s">
        <v>100</v>
      </c>
      <c r="B60" s="11" t="s">
        <v>47</v>
      </c>
      <c r="C60" s="19">
        <v>28400</v>
      </c>
      <c r="D60" s="16">
        <f>E60-C60</f>
        <v>0</v>
      </c>
      <c r="E60" s="13">
        <v>28400</v>
      </c>
    </row>
    <row r="61" spans="1:5" s="3" customFormat="1" x14ac:dyDescent="0.25">
      <c r="A61" s="30" t="s">
        <v>101</v>
      </c>
      <c r="B61" s="31"/>
      <c r="C61" s="12">
        <v>2597166200.1900001</v>
      </c>
      <c r="D61" s="12">
        <f>D12+D20+D22+D26+D32+D36+D38+D44+D47+D53+D56+D59</f>
        <v>79631799.259999886</v>
      </c>
      <c r="E61" s="20">
        <v>2676797999.4499998</v>
      </c>
    </row>
    <row r="62" spans="1:5" s="3" customFormat="1" x14ac:dyDescent="0.25"/>
    <row r="63" spans="1:5" s="3" customFormat="1" x14ac:dyDescent="0.25">
      <c r="D63" s="9"/>
    </row>
  </sheetData>
  <mergeCells count="3">
    <mergeCell ref="A10:C10"/>
    <mergeCell ref="A61:B61"/>
    <mergeCell ref="A9:E9"/>
  </mergeCells>
  <pageMargins left="0.78740157480314965" right="0.59055118110236227" top="0" bottom="0" header="0.39370078740157483" footer="0.39370078740157483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2.01.2026&lt;/string&gt;&#10;  &lt;/DateInfo&gt;&#10;  &lt;Code&gt;SQUERY_GENERATOR1&lt;/Code&gt;&#10;  &lt;ObjectCode&gt;SQUERY_GENERATOR1&lt;/ObjectCode&gt;&#10;  &lt;DocName&gt;Приложение №12 Функциональная структура (на очередной год и плановый период)(Генератор отчетов с произвольной группировкой)&lt;/DocName&gt;&#10;  &lt;VariantName&gt;Приложение №12 Функциональная структура (на очередной год и плановый период)&lt;/VariantName&gt;&#10;  &lt;VariantLink&gt;57533591&lt;/VariantLink&gt;&#10;  &lt;ReportCode&gt;F30162569A0743C2A88C784CEA1008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E5DFED9-DD23-484E-B53F-9703DD6858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DUMA</cp:lastModifiedBy>
  <cp:lastPrinted>2026-06-09T06:29:35Z</cp:lastPrinted>
  <dcterms:created xsi:type="dcterms:W3CDTF">2025-11-15T08:21:29Z</dcterms:created>
  <dcterms:modified xsi:type="dcterms:W3CDTF">2026-06-15T13:55:03Z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№12 Функциональная структура (на очередной год и плановый период)(Генератор отчетов с произвольной группировкой)</vt:lpwstr>
  </property>
  <property fmtid="{D5CDD505-2E9C-101B-9397-08002B2CF9AE}" pid="3" name="Название отчета">
    <vt:lpwstr>Приложение №12 Функциональная структура (на очередной год и плановый период).xlsx</vt:lpwstr>
  </property>
  <property fmtid="{D5CDD505-2E9C-101B-9397-08002B2CF9AE}" pid="4" name="Версия клиента">
    <vt:lpwstr>24.1.229.1014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bks_2026_mo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pril12_2017.xlt</vt:lpwstr>
  </property>
  <property fmtid="{D5CDD505-2E9C-101B-9397-08002B2CF9AE}" pid="11" name="Локальная база">
    <vt:lpwstr>не используется</vt:lpwstr>
  </property>
</Properties>
</file>