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35" activeTab="0"/>
  </bookViews>
  <sheets>
    <sheet name="Лист1." sheetId="1" r:id="rId1"/>
    <sheet name="Лист2" sheetId="2" r:id="rId2"/>
    <sheet name="Лист3" sheetId="3" r:id="rId3"/>
  </sheets>
  <definedNames>
    <definedName name="_xlnm.Print_Area" localSheetId="0">'Лист1.'!$A$1:$G$32</definedName>
  </definedNames>
  <calcPr fullCalcOnLoad="1"/>
</workbook>
</file>

<file path=xl/sharedStrings.xml><?xml version="1.0" encoding="utf-8"?>
<sst xmlns="http://schemas.openxmlformats.org/spreadsheetml/2006/main" count="185" uniqueCount="145">
  <si>
    <t>ОТЧЕТ</t>
  </si>
  <si>
    <t>выделенных избирательной комиссии</t>
  </si>
  <si>
    <t xml:space="preserve">(наименование: Избирательная комиссия Калужской области/избирательная комиссия </t>
  </si>
  <si>
    <t>муниципального образования/территориальная избирательная комиссия/</t>
  </si>
  <si>
    <t>участковая избирательная комиссия/комиссия</t>
  </si>
  <si>
    <t>референдума/комиссия по отзыву)</t>
  </si>
  <si>
    <r>
      <t xml:space="preserve">                                           </t>
    </r>
    <r>
      <rPr>
        <sz val="8"/>
        <color indexed="8"/>
        <rFont val="Times New Roman"/>
        <family val="1"/>
      </rPr>
      <t>(вид выборов, референдума, голосования по отзыву)</t>
    </r>
  </si>
  <si>
    <t xml:space="preserve">    Дата представления отчета         _____________________</t>
  </si>
  <si>
    <t>Раздел 1. Исходные данные</t>
  </si>
  <si>
    <t>N п/п</t>
  </si>
  <si>
    <t>Наименование показателя</t>
  </si>
  <si>
    <t>Код строки</t>
  </si>
  <si>
    <t>Единица измерения</t>
  </si>
  <si>
    <t>Всего</t>
  </si>
  <si>
    <t>в том числе</t>
  </si>
  <si>
    <t>Избирательная комиссия Калужской области</t>
  </si>
  <si>
    <t>территориальные избирательные комиссии</t>
  </si>
  <si>
    <t>участковые избирательные комиссии (комиссии референдума, комиссии по отзыву)</t>
  </si>
  <si>
    <t>чел.</t>
  </si>
  <si>
    <t>X</t>
  </si>
  <si>
    <t>Количество избирательных комиссий</t>
  </si>
  <si>
    <t>ед.</t>
  </si>
  <si>
    <t>Численность членов избирательных комиссий с правом решающего голоса, всего</t>
  </si>
  <si>
    <t>работающих на постоянной (штатной) основе</t>
  </si>
  <si>
    <t>освобожденных от основной работы в период выборов (референдума, голосования по отзыву)</t>
  </si>
  <si>
    <t>других членов комиссии с правом решающего голоса</t>
  </si>
  <si>
    <t>Число работников аппарата избирательной комиссии, работающих на штатной основе</t>
  </si>
  <si>
    <t>Численность граждан, привлекавшихся в период выборов (референдума, голосования по отзыву) к работе в комиссии</t>
  </si>
  <si>
    <t>Раздел 2. Фактические расходы на подготовку</t>
  </si>
  <si>
    <t>и проведение выборов (референдума,</t>
  </si>
  <si>
    <t>голосования по отзыву)</t>
  </si>
  <si>
    <t>№ п/п</t>
  </si>
  <si>
    <t>Всего по комиссиям</t>
  </si>
  <si>
    <t>В том числе</t>
  </si>
  <si>
    <t>ТИК</t>
  </si>
  <si>
    <t>УИК непосредственные расходы комиссии</t>
  </si>
  <si>
    <t>всего</t>
  </si>
  <si>
    <t>непосредственные расходы комиссии</t>
  </si>
  <si>
    <t>УИК</t>
  </si>
  <si>
    <t>централизованные расходы для нижестоящих комиссий</t>
  </si>
  <si>
    <t>Компенсация, дополнительная оплата труда, вознаграждение, всего, в том числе</t>
  </si>
  <si>
    <t>руб.</t>
  </si>
  <si>
    <t>Компенсация членам комиссии с правом решающего голоса, освобожденным от основной работы на период выборов (референдума, голосования по отзыву)</t>
  </si>
  <si>
    <t>Дополнительная оплата труда (вознаграждение) членов комиссии с правом решающего голоса, всего</t>
  </si>
  <si>
    <t>в том числе членов комиссии, работающих на штатной основе</t>
  </si>
  <si>
    <t>иных членов комиссии</t>
  </si>
  <si>
    <t>Дополнительная оплата труда (вознаграждение) работников аппарата комиссии, работающих на штатной основе</t>
  </si>
  <si>
    <t>Оплата труда работников, привлекавшихся к работе в комиссиях</t>
  </si>
  <si>
    <t>Оплата питания в день голосования на выборах (референдуме, голосования по отзыву)</t>
  </si>
  <si>
    <t>Начисления на оплату труда</t>
  </si>
  <si>
    <t>Расходы на изготовление печатной продукции, всего</t>
  </si>
  <si>
    <t>в том числе расходы на изготовление избирательных бюллетеней</t>
  </si>
  <si>
    <t>расходы на изготовление другой печатной продукции</t>
  </si>
  <si>
    <t>Транспортные расходы, всего</t>
  </si>
  <si>
    <t>Расходы на связь, всего</t>
  </si>
  <si>
    <t>Канцелярские расходы</t>
  </si>
  <si>
    <t>Командировочные расходы</t>
  </si>
  <si>
    <t>Расходы на оборудование и содержание помещений и избирательных участков (участков референдума, участков голосования по отзыву), всего</t>
  </si>
  <si>
    <t>Расходы, связанные с информированием избирателей (участников референдума, участников голосования по отзыву)</t>
  </si>
  <si>
    <t>Другие расходы, связанные с подготовкой и проведением выборов (референдума, голосования по отзыву), всего</t>
  </si>
  <si>
    <t>Всего фактические расходы на подготовку и проведение выборов (референдума, голосования по отзыву)</t>
  </si>
  <si>
    <t>Остаток средств на дату подписания отчета (подтверждается банком)</t>
  </si>
  <si>
    <t>по отзыву)</t>
  </si>
  <si>
    <t xml:space="preserve">                 Печать</t>
  </si>
  <si>
    <r>
      <t xml:space="preserve">    комиссии референдума/комиссии по отзыву</t>
    </r>
    <r>
      <rPr>
        <sz val="10"/>
        <color indexed="8"/>
        <rFont val="Times New Roman"/>
        <family val="1"/>
      </rPr>
      <t>)</t>
    </r>
  </si>
  <si>
    <t>1.1</t>
  </si>
  <si>
    <t>1.2</t>
  </si>
  <si>
    <t>Численность избирателей (участников референдума, участников голосования по отзыву)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</si>
  <si>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</si>
  <si>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</si>
  <si>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</si>
  <si>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</si>
  <si>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</si>
  <si>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</si>
  <si>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</si>
  <si>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</si>
  <si>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</si>
  <si>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</si>
  <si>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</si>
  <si>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2.1.1</t>
  </si>
  <si>
    <t>2.1.2</t>
  </si>
  <si>
    <t>2.1.3</t>
  </si>
  <si>
    <t>2.1.4</t>
  </si>
  <si>
    <t>2.1.5</t>
  </si>
  <si>
    <t>2.9</t>
  </si>
  <si>
    <t>2.10</t>
  </si>
  <si>
    <t>2.11</t>
  </si>
  <si>
    <t xml:space="preserve">     (референдуме, голосования по отзыву)</t>
  </si>
  <si>
    <t>инициалы, фамилия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</si>
  <si>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области/избирательной комиссии муниципального    </t>
    </r>
  </si>
  <si>
    <t>образования/территориальной избирательной  комиссии/участковой избирательной комиссии/</t>
  </si>
  <si>
    <t xml:space="preserve"> по отзыву)</t>
  </si>
  <si>
    <r>
      <rPr>
        <sz val="10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 xml:space="preserve">Избирательной комиссии Калужской области/ избирательной комиссии муниципального   </t>
    </r>
  </si>
  <si>
    <r>
      <t xml:space="preserve">     </t>
    </r>
    <r>
      <rPr>
        <sz val="8"/>
        <color indexed="8"/>
        <rFont val="Times New Roman"/>
        <family val="1"/>
      </rPr>
      <t xml:space="preserve">(Избирательной комиссии Калужской области/  избирательной комиссии муниципального </t>
    </r>
  </si>
  <si>
    <t xml:space="preserve">    образования/территориальной избирательной   комиссии/участковой избирательной комиссии/</t>
  </si>
  <si>
    <t>Территориальная избирательная комиссия Кировского района</t>
  </si>
  <si>
    <t>Д.А. Сынчиков</t>
  </si>
  <si>
    <t>Н.А. Яворская</t>
  </si>
  <si>
    <t>Председатель территориальной избирательной комиссии Кировского р-на</t>
  </si>
  <si>
    <t>Бухгалтер    территориальной избирательной комиссии Кировского р-на</t>
  </si>
  <si>
    <t>ГП "Город Киров"</t>
  </si>
  <si>
    <t>СП "Деревня Малая Песочня"</t>
  </si>
  <si>
    <t>СП "Деревня Большие Савки"</t>
  </si>
  <si>
    <t>СП "Деревня Верхняя Песочня"</t>
  </si>
  <si>
    <t>СП "Деревня Тягаево"</t>
  </si>
  <si>
    <t>СП "Село Воскресенск"</t>
  </si>
  <si>
    <t>СП "Село Дуброво"</t>
  </si>
  <si>
    <t>СП "Деревня Выползово"</t>
  </si>
  <si>
    <t>СП "Село Бережки"</t>
  </si>
  <si>
    <t>СП "Деревня Буда"</t>
  </si>
  <si>
    <t>СП " Село Волое"</t>
  </si>
  <si>
    <t>СП "Село Фоминичи"</t>
  </si>
  <si>
    <t>СП "Деревня Гавриловка</t>
  </si>
  <si>
    <t>в т.ч. расшифровка стр.9 гр. 12 (премия председателей УИК)</t>
  </si>
  <si>
    <t>в т.ч. расшифровка стр.18гр. 12 (изготовление избирательных бюллетеней)</t>
  </si>
  <si>
    <t>Расшифровка стр.44 гр. 13 (прямые расходы УИК)</t>
  </si>
  <si>
    <t>Всего расходов на поселение</t>
  </si>
  <si>
    <t>Расшифровка стр.44 гр. 11 (расходы ТИК)</t>
  </si>
  <si>
    <t>Расшифровка стр.44 гр. 12 (расходы ТИК произведенные за УИК)</t>
  </si>
  <si>
    <t>Канцелярские расходы УИК</t>
  </si>
  <si>
    <t>Итого прямых расходов УИК</t>
  </si>
  <si>
    <t>Расходы ТИК произведенные за УИК</t>
  </si>
  <si>
    <t>руб.коп.</t>
  </si>
  <si>
    <t>____________ Н.А. Яворская</t>
  </si>
  <si>
    <t>Расходы ТИК отнесенные на поселение</t>
  </si>
  <si>
    <t xml:space="preserve">Раздел 2. Фактические расходы на подготовку и проведение выборов </t>
  </si>
  <si>
    <t>Председатель территориальной избирательной комиссии Кировского района Калужской области</t>
  </si>
  <si>
    <t>Бухгалтер    территориальной избирательной комиссии  Кировского района Калужской области</t>
  </si>
  <si>
    <t>Дополнительная оплата труда, вознаграждение, членов УИК</t>
  </si>
  <si>
    <t>Оплата труда работников, привлекавшихся к работе в УИК по договорам ГПХ</t>
  </si>
  <si>
    <t>Расходы ТИК всего</t>
  </si>
  <si>
    <t>Дополнительная оплата труда, вознаграждение, членов ТИК</t>
  </si>
  <si>
    <t>Оплата труда работников, привлекавшихся к работе в ТИК по договорам ГПХ</t>
  </si>
  <si>
    <t>Канцелярские расходы ТИК</t>
  </si>
  <si>
    <t>Прочая печатная прдукция (расходы связанные с информированием избирателей)</t>
  </si>
  <si>
    <t xml:space="preserve">Всего фактические расходы на подготовку и проведение выборов </t>
  </si>
  <si>
    <t>____________Д.А.  Сынчиков</t>
  </si>
  <si>
    <r>
      <t xml:space="preserve">    Дата голосования на выборах               </t>
    </r>
    <r>
      <rPr>
        <b/>
        <sz val="11"/>
        <color indexed="8"/>
        <rFont val="Times New Roman"/>
        <family val="1"/>
      </rPr>
      <t>13 сентября 2020 года</t>
    </r>
  </si>
  <si>
    <t>2. Оплата труда работников, привлекавшихся к работе в УИК по договорам ГПХ</t>
  </si>
  <si>
    <t>3 . Изготовление избирательных бюллетеней</t>
  </si>
  <si>
    <t>Остаток денежных средств на дату подписания отчета</t>
  </si>
  <si>
    <t>в том числе                                                                                                                                                                                                                                     1. Дополнительная оплата труда, вознаграждение, членов УИК</t>
  </si>
  <si>
    <t>о поступлении и расходовании средств бюджета Сельского  поселения "Село Воскресенск"</t>
  </si>
  <si>
    <t>на подготовку и проведение выборов депутатов Сельской  Думы                                                                        сельского поселения "Село Воскресенск" Кировского района Калужской области</t>
  </si>
  <si>
    <t xml:space="preserve">Выделено средств из  бюджета Сельского поселения "Село Воскресенск"   (всего выделено  за минусов возращенного в бюджет не использованного остатка денежных средств)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</si>
</sst>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top" wrapText="1"/>
    </xf>
    <xf numFmtId="0" fontId="44" fillId="0" borderId="15" xfId="0" applyFont="1" applyBorder="1" applyAlignment="1">
      <alignment horizontal="justify" vertical="top" wrapText="1"/>
    </xf>
    <xf numFmtId="0" fontId="44" fillId="0" borderId="15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 horizontal="center" vertical="center" textRotation="90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2" fontId="44" fillId="0" borderId="11" xfId="0" applyNumberFormat="1" applyFont="1" applyBorder="1" applyAlignment="1">
      <alignment horizontal="center" vertical="top" wrapText="1"/>
    </xf>
    <xf numFmtId="2" fontId="44" fillId="0" borderId="12" xfId="0" applyNumberFormat="1" applyFont="1" applyBorder="1" applyAlignment="1">
      <alignment horizontal="center" vertical="top" wrapText="1"/>
    </xf>
    <xf numFmtId="2" fontId="44" fillId="0" borderId="15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2" fontId="47" fillId="0" borderId="11" xfId="0" applyNumberFormat="1" applyFont="1" applyBorder="1" applyAlignment="1">
      <alignment horizontal="center" vertical="top" wrapText="1"/>
    </xf>
    <xf numFmtId="2" fontId="47" fillId="0" borderId="12" xfId="0" applyNumberFormat="1" applyFont="1" applyBorder="1" applyAlignment="1">
      <alignment horizontal="center" vertical="top" wrapText="1"/>
    </xf>
    <xf numFmtId="0" fontId="44" fillId="0" borderId="18" xfId="0" applyFont="1" applyBorder="1" applyAlignment="1">
      <alignment horizontal="justify" vertical="top" wrapText="1"/>
    </xf>
    <xf numFmtId="0" fontId="44" fillId="0" borderId="18" xfId="0" applyFont="1" applyBorder="1" applyAlignment="1">
      <alignment horizontal="center" vertical="top" wrapText="1"/>
    </xf>
    <xf numFmtId="2" fontId="47" fillId="0" borderId="18" xfId="0" applyNumberFormat="1" applyFont="1" applyBorder="1" applyAlignment="1">
      <alignment horizontal="center" vertical="top" wrapText="1"/>
    </xf>
    <xf numFmtId="2" fontId="44" fillId="0" borderId="18" xfId="0" applyNumberFormat="1" applyFont="1" applyBorder="1" applyAlignment="1">
      <alignment horizontal="center" vertical="top" wrapText="1"/>
    </xf>
    <xf numFmtId="49" fontId="44" fillId="0" borderId="19" xfId="0" applyNumberFormat="1" applyFont="1" applyBorder="1" applyAlignment="1">
      <alignment horizontal="center" vertical="top" wrapText="1"/>
    </xf>
    <xf numFmtId="0" fontId="44" fillId="0" borderId="11" xfId="0" applyFont="1" applyFill="1" applyBorder="1" applyAlignment="1">
      <alignment horizontal="justify" vertical="top" wrapText="1"/>
    </xf>
    <xf numFmtId="49" fontId="44" fillId="0" borderId="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center" vertical="top" wrapText="1"/>
    </xf>
    <xf numFmtId="2" fontId="44" fillId="0" borderId="0" xfId="0" applyNumberFormat="1" applyFont="1" applyBorder="1" applyAlignment="1">
      <alignment horizontal="center" vertical="top" wrapText="1"/>
    </xf>
    <xf numFmtId="0" fontId="44" fillId="0" borderId="20" xfId="0" applyFont="1" applyBorder="1" applyAlignment="1">
      <alignment horizontal="justify" vertical="top" wrapText="1"/>
    </xf>
    <xf numFmtId="0" fontId="44" fillId="0" borderId="21" xfId="0" applyFont="1" applyBorder="1" applyAlignment="1">
      <alignment horizontal="center" vertical="top" wrapText="1"/>
    </xf>
    <xf numFmtId="2" fontId="44" fillId="0" borderId="21" xfId="0" applyNumberFormat="1" applyFont="1" applyBorder="1" applyAlignment="1">
      <alignment horizontal="center" vertical="top" wrapText="1"/>
    </xf>
    <xf numFmtId="49" fontId="44" fillId="0" borderId="20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justify" vertical="top" wrapText="1"/>
    </xf>
    <xf numFmtId="0" fontId="44" fillId="0" borderId="22" xfId="0" applyFont="1" applyBorder="1" applyAlignment="1">
      <alignment horizontal="center" vertical="top" wrapText="1"/>
    </xf>
    <xf numFmtId="2" fontId="44" fillId="0" borderId="22" xfId="0" applyNumberFormat="1" applyFont="1" applyBorder="1" applyAlignment="1">
      <alignment horizontal="center" vertical="top" wrapText="1"/>
    </xf>
    <xf numFmtId="0" fontId="44" fillId="0" borderId="23" xfId="0" applyFont="1" applyBorder="1" applyAlignment="1">
      <alignment/>
    </xf>
    <xf numFmtId="0" fontId="0" fillId="0" borderId="23" xfId="0" applyBorder="1" applyAlignment="1">
      <alignment/>
    </xf>
    <xf numFmtId="49" fontId="44" fillId="0" borderId="23" xfId="0" applyNumberFormat="1" applyFont="1" applyFill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2" fontId="48" fillId="0" borderId="23" xfId="0" applyNumberFormat="1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2" fontId="49" fillId="0" borderId="23" xfId="0" applyNumberFormat="1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2" fontId="46" fillId="0" borderId="27" xfId="0" applyNumberFormat="1" applyFont="1" applyFill="1" applyBorder="1" applyAlignment="1">
      <alignment horizontal="center" vertical="center" wrapText="1"/>
    </xf>
    <xf numFmtId="2" fontId="50" fillId="0" borderId="27" xfId="0" applyNumberFormat="1" applyFont="1" applyBorder="1" applyAlignment="1">
      <alignment horizontal="center" vertical="center" wrapText="1"/>
    </xf>
    <xf numFmtId="2" fontId="50" fillId="0" borderId="27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Border="1" applyAlignment="1">
      <alignment horizontal="center" vertical="center"/>
    </xf>
    <xf numFmtId="2" fontId="46" fillId="0" borderId="14" xfId="0" applyNumberFormat="1" applyFont="1" applyBorder="1" applyAlignment="1">
      <alignment horizontal="center" vertical="center"/>
    </xf>
    <xf numFmtId="2" fontId="46" fillId="0" borderId="23" xfId="0" applyNumberFormat="1" applyFont="1" applyBorder="1" applyAlignment="1">
      <alignment horizontal="center" vertical="center"/>
    </xf>
    <xf numFmtId="2" fontId="50" fillId="0" borderId="23" xfId="0" applyNumberFormat="1" applyFont="1" applyBorder="1" applyAlignment="1">
      <alignment horizontal="center" vertical="center"/>
    </xf>
    <xf numFmtId="2" fontId="5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23" xfId="0" applyFont="1" applyFill="1" applyBorder="1" applyAlignment="1">
      <alignment horizontal="left" vertical="center" wrapText="1"/>
    </xf>
    <xf numFmtId="2" fontId="46" fillId="0" borderId="28" xfId="0" applyNumberFormat="1" applyFont="1" applyBorder="1" applyAlignment="1">
      <alignment horizontal="center"/>
    </xf>
    <xf numFmtId="2" fontId="46" fillId="0" borderId="29" xfId="0" applyNumberFormat="1" applyFont="1" applyBorder="1" applyAlignment="1">
      <alignment horizontal="center"/>
    </xf>
    <xf numFmtId="2" fontId="46" fillId="0" borderId="30" xfId="0" applyNumberFormat="1" applyFont="1" applyBorder="1" applyAlignment="1">
      <alignment horizontal="center"/>
    </xf>
    <xf numFmtId="0" fontId="50" fillId="0" borderId="23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1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0" fillId="0" borderId="27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0" fontId="44" fillId="0" borderId="19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50" fillId="0" borderId="27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44" fillId="0" borderId="19" xfId="0" applyNumberFormat="1" applyFont="1" applyBorder="1" applyAlignment="1">
      <alignment horizontal="center" vertical="top" wrapText="1"/>
    </xf>
    <xf numFmtId="49" fontId="44" fillId="0" borderId="13" xfId="0" applyNumberFormat="1" applyFont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 wrapText="1"/>
    </xf>
    <xf numFmtId="0" fontId="50" fillId="0" borderId="27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49" fontId="44" fillId="0" borderId="27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Fill="1" applyBorder="1" applyAlignment="1">
      <alignment horizontal="center" vertical="center" wrapText="1"/>
    </xf>
    <xf numFmtId="2" fontId="44" fillId="0" borderId="23" xfId="0" applyNumberFormat="1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4" fillId="0" borderId="23" xfId="0" applyNumberFormat="1" applyFont="1" applyBorder="1" applyAlignment="1">
      <alignment horizontal="left" vertical="center"/>
    </xf>
    <xf numFmtId="2" fontId="47" fillId="0" borderId="23" xfId="0" applyNumberFormat="1" applyFont="1" applyBorder="1" applyAlignment="1">
      <alignment horizontal="center" vertical="center"/>
    </xf>
    <xf numFmtId="2" fontId="47" fillId="0" borderId="23" xfId="0" applyNumberFormat="1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4" fillId="0" borderId="36" xfId="0" applyFont="1" applyBorder="1" applyAlignment="1">
      <alignment horizontal="center" vertical="top" wrapText="1"/>
    </xf>
    <xf numFmtId="49" fontId="44" fillId="0" borderId="37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44" fillId="0" borderId="13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Layout" workbookViewId="0" topLeftCell="A1">
      <selection activeCell="D15" sqref="D15"/>
    </sheetView>
  </sheetViews>
  <sheetFormatPr defaultColWidth="9.140625" defaultRowHeight="15"/>
  <cols>
    <col min="2" max="2" width="29.140625" style="0" customWidth="1"/>
    <col min="3" max="3" width="8.00390625" style="0" customWidth="1"/>
    <col min="4" max="4" width="10.28125" style="0" customWidth="1"/>
    <col min="5" max="5" width="8.57421875" style="0" customWidth="1"/>
    <col min="6" max="6" width="13.57421875" style="0" customWidth="1"/>
    <col min="7" max="7" width="14.421875" style="0" customWidth="1"/>
  </cols>
  <sheetData>
    <row r="1" spans="1:7" ht="15">
      <c r="A1" s="107" t="s">
        <v>0</v>
      </c>
      <c r="B1" s="107"/>
      <c r="C1" s="107"/>
      <c r="D1" s="107"/>
      <c r="E1" s="107"/>
      <c r="F1" s="107"/>
      <c r="G1" s="107"/>
    </row>
    <row r="2" spans="1:7" ht="15">
      <c r="A2" s="107" t="s">
        <v>142</v>
      </c>
      <c r="B2" s="107"/>
      <c r="C2" s="107"/>
      <c r="D2" s="107"/>
      <c r="E2" s="107"/>
      <c r="F2" s="107"/>
      <c r="G2" s="107"/>
    </row>
    <row r="3" spans="1:7" ht="15">
      <c r="A3" s="107" t="s">
        <v>1</v>
      </c>
      <c r="B3" s="107"/>
      <c r="C3" s="107"/>
      <c r="D3" s="107"/>
      <c r="E3" s="107"/>
      <c r="F3" s="107"/>
      <c r="G3" s="107"/>
    </row>
    <row r="4" ht="15">
      <c r="A4" s="10"/>
    </row>
    <row r="5" spans="1:7" ht="15">
      <c r="A5" s="107" t="s">
        <v>95</v>
      </c>
      <c r="B5" s="107"/>
      <c r="C5" s="107"/>
      <c r="D5" s="107"/>
      <c r="E5" s="107"/>
      <c r="F5" s="107"/>
      <c r="G5" s="107"/>
    </row>
    <row r="6" spans="1:7" ht="15">
      <c r="A6" s="94" t="s">
        <v>2</v>
      </c>
      <c r="B6" s="94"/>
      <c r="C6" s="94"/>
      <c r="D6" s="94"/>
      <c r="E6" s="94"/>
      <c r="F6" s="94"/>
      <c r="G6" s="94"/>
    </row>
    <row r="7" spans="1:7" ht="15">
      <c r="A7" s="94" t="s">
        <v>3</v>
      </c>
      <c r="B7" s="94"/>
      <c r="C7" s="94"/>
      <c r="D7" s="94"/>
      <c r="E7" s="94"/>
      <c r="F7" s="94"/>
      <c r="G7" s="94"/>
    </row>
    <row r="8" spans="1:7" ht="15">
      <c r="A8" s="94" t="s">
        <v>4</v>
      </c>
      <c r="B8" s="94"/>
      <c r="C8" s="94"/>
      <c r="D8" s="94"/>
      <c r="E8" s="94"/>
      <c r="F8" s="94"/>
      <c r="G8" s="94"/>
    </row>
    <row r="9" spans="1:7" ht="15">
      <c r="A9" s="94" t="s">
        <v>5</v>
      </c>
      <c r="B9" s="94"/>
      <c r="C9" s="94"/>
      <c r="D9" s="94"/>
      <c r="E9" s="94"/>
      <c r="F9" s="94"/>
      <c r="G9" s="94"/>
    </row>
    <row r="10" spans="1:7" ht="27.75" customHeight="1">
      <c r="A10" s="112" t="s">
        <v>143</v>
      </c>
      <c r="B10" s="112"/>
      <c r="C10" s="112"/>
      <c r="D10" s="112"/>
      <c r="E10" s="112"/>
      <c r="F10" s="112"/>
      <c r="G10" s="112"/>
    </row>
    <row r="11" spans="1:7" ht="15">
      <c r="A11" s="113" t="s">
        <v>6</v>
      </c>
      <c r="B11" s="113"/>
      <c r="C11" s="113"/>
      <c r="D11" s="113"/>
      <c r="E11" s="113"/>
      <c r="F11" s="113"/>
      <c r="G11" s="113"/>
    </row>
    <row r="12" ht="15">
      <c r="A12" s="1"/>
    </row>
    <row r="13" spans="1:7" ht="15">
      <c r="A13" s="114" t="s">
        <v>137</v>
      </c>
      <c r="B13" s="114"/>
      <c r="C13" s="114"/>
      <c r="D13" s="114"/>
      <c r="E13" s="114"/>
      <c r="F13" s="114"/>
      <c r="G13" s="114"/>
    </row>
    <row r="14" spans="1:3" ht="15">
      <c r="A14" s="114" t="s">
        <v>87</v>
      </c>
      <c r="B14" s="114"/>
      <c r="C14" s="114"/>
    </row>
    <row r="15" spans="1:4" ht="15">
      <c r="A15" s="1" t="s">
        <v>7</v>
      </c>
      <c r="D15" s="145">
        <v>44118</v>
      </c>
    </row>
    <row r="16" ht="15">
      <c r="A16" s="1"/>
    </row>
    <row r="17" spans="1:7" ht="15">
      <c r="A17" s="118" t="s">
        <v>8</v>
      </c>
      <c r="B17" s="118"/>
      <c r="C17" s="118"/>
      <c r="D17" s="118"/>
      <c r="E17" s="118"/>
      <c r="F17" s="118"/>
      <c r="G17" s="118"/>
    </row>
    <row r="18" ht="15.75" thickBot="1">
      <c r="A18" s="1"/>
    </row>
    <row r="19" spans="1:7" ht="15.75" thickBot="1">
      <c r="A19" s="108" t="s">
        <v>9</v>
      </c>
      <c r="B19" s="108" t="s">
        <v>10</v>
      </c>
      <c r="C19" s="108" t="s">
        <v>11</v>
      </c>
      <c r="D19" s="108" t="s">
        <v>12</v>
      </c>
      <c r="E19" s="108" t="s">
        <v>13</v>
      </c>
      <c r="F19" s="110"/>
      <c r="G19" s="111"/>
    </row>
    <row r="20" spans="1:7" ht="95.25" customHeight="1" thickBot="1">
      <c r="A20" s="109"/>
      <c r="B20" s="109"/>
      <c r="C20" s="109"/>
      <c r="D20" s="109"/>
      <c r="E20" s="109"/>
      <c r="F20" s="21" t="s">
        <v>16</v>
      </c>
      <c r="G20" s="21" t="s">
        <v>17</v>
      </c>
    </row>
    <row r="21" spans="1:7" ht="15.75" thickBot="1">
      <c r="A21" s="8">
        <v>1</v>
      </c>
      <c r="B21" s="4">
        <v>2</v>
      </c>
      <c r="C21" s="4">
        <v>3</v>
      </c>
      <c r="D21" s="4">
        <v>4</v>
      </c>
      <c r="E21" s="4">
        <v>5</v>
      </c>
      <c r="F21" s="4">
        <v>7</v>
      </c>
      <c r="G21" s="4">
        <v>8</v>
      </c>
    </row>
    <row r="22" spans="1:7" ht="54.75" customHeight="1" thickBot="1">
      <c r="A22" s="12" t="s">
        <v>65</v>
      </c>
      <c r="B22" s="5" t="s">
        <v>67</v>
      </c>
      <c r="C22" s="4">
        <v>1</v>
      </c>
      <c r="D22" s="4" t="s">
        <v>18</v>
      </c>
      <c r="E22" s="22">
        <f>G22</f>
        <v>730</v>
      </c>
      <c r="F22" s="4" t="s">
        <v>19</v>
      </c>
      <c r="G22" s="22">
        <v>730</v>
      </c>
    </row>
    <row r="23" spans="1:7" ht="30" customHeight="1" thickBot="1">
      <c r="A23" s="12" t="s">
        <v>66</v>
      </c>
      <c r="B23" s="5" t="s">
        <v>20</v>
      </c>
      <c r="C23" s="4">
        <v>2</v>
      </c>
      <c r="D23" s="4" t="s">
        <v>21</v>
      </c>
      <c r="E23" s="22">
        <f>F23+G23</f>
        <v>2</v>
      </c>
      <c r="F23" s="22">
        <v>1</v>
      </c>
      <c r="G23" s="22">
        <v>1</v>
      </c>
    </row>
    <row r="24" spans="1:7" ht="40.5" customHeight="1">
      <c r="A24" s="119" t="s">
        <v>68</v>
      </c>
      <c r="B24" s="6" t="s">
        <v>22</v>
      </c>
      <c r="C24" s="7">
        <v>3</v>
      </c>
      <c r="D24" s="7" t="s">
        <v>18</v>
      </c>
      <c r="E24" s="23">
        <f>F24+G24</f>
        <v>21</v>
      </c>
      <c r="F24" s="23">
        <v>13</v>
      </c>
      <c r="G24" s="23">
        <f>G28</f>
        <v>8</v>
      </c>
    </row>
    <row r="25" spans="1:7" ht="15">
      <c r="A25" s="120"/>
      <c r="B25" s="6" t="s">
        <v>14</v>
      </c>
      <c r="C25" s="7"/>
      <c r="D25" s="7"/>
      <c r="E25" s="7"/>
      <c r="F25" s="7"/>
      <c r="G25" s="7"/>
    </row>
    <row r="26" spans="1:7" ht="30" customHeight="1">
      <c r="A26" s="120"/>
      <c r="B26" s="13" t="s">
        <v>23</v>
      </c>
      <c r="C26" s="7">
        <v>4</v>
      </c>
      <c r="D26" s="7" t="s">
        <v>18</v>
      </c>
      <c r="E26" s="23"/>
      <c r="F26" s="23"/>
      <c r="G26" s="7" t="s">
        <v>19</v>
      </c>
    </row>
    <row r="27" spans="1:7" ht="53.25" customHeight="1">
      <c r="A27" s="120"/>
      <c r="B27" s="6" t="s">
        <v>24</v>
      </c>
      <c r="C27" s="7">
        <v>5</v>
      </c>
      <c r="D27" s="7" t="s">
        <v>18</v>
      </c>
      <c r="E27" s="7"/>
      <c r="F27" s="7"/>
      <c r="G27" s="7"/>
    </row>
    <row r="28" spans="1:7" ht="33" customHeight="1" thickBot="1">
      <c r="A28" s="121"/>
      <c r="B28" s="5" t="s">
        <v>25</v>
      </c>
      <c r="C28" s="4">
        <v>6</v>
      </c>
      <c r="D28" s="4" t="s">
        <v>18</v>
      </c>
      <c r="E28" s="22">
        <f>F28+G28</f>
        <v>21</v>
      </c>
      <c r="F28" s="22">
        <v>13</v>
      </c>
      <c r="G28" s="22">
        <v>8</v>
      </c>
    </row>
    <row r="29" spans="1:7" ht="46.5" customHeight="1" thickBot="1">
      <c r="A29" s="15" t="s">
        <v>69</v>
      </c>
      <c r="B29" s="5" t="s">
        <v>26</v>
      </c>
      <c r="C29" s="4">
        <v>7</v>
      </c>
      <c r="D29" s="4" t="s">
        <v>18</v>
      </c>
      <c r="E29" s="4"/>
      <c r="F29" s="4"/>
      <c r="G29" s="4" t="s">
        <v>19</v>
      </c>
    </row>
    <row r="30" spans="1:7" ht="55.5" customHeight="1" thickBot="1">
      <c r="A30" s="15" t="s">
        <v>70</v>
      </c>
      <c r="B30" s="5" t="s">
        <v>27</v>
      </c>
      <c r="C30" s="4">
        <v>8</v>
      </c>
      <c r="D30" s="4" t="s">
        <v>18</v>
      </c>
      <c r="E30" s="22">
        <f>F30+G30</f>
        <v>3</v>
      </c>
      <c r="F30" s="22">
        <v>2</v>
      </c>
      <c r="G30" s="22">
        <v>1</v>
      </c>
    </row>
    <row r="33" spans="1:7" ht="15">
      <c r="A33" s="100" t="s">
        <v>125</v>
      </c>
      <c r="B33" s="100"/>
      <c r="C33" s="100"/>
      <c r="D33" s="100"/>
      <c r="E33" s="100"/>
      <c r="F33" s="100"/>
      <c r="G33" s="100"/>
    </row>
    <row r="34" spans="1:7" ht="25.5" customHeight="1" thickBot="1">
      <c r="A34" s="101"/>
      <c r="B34" s="101"/>
      <c r="C34" s="101"/>
      <c r="D34" s="101"/>
      <c r="E34" s="101"/>
      <c r="F34" s="101"/>
      <c r="G34" s="101"/>
    </row>
    <row r="35" spans="1:7" ht="33" customHeight="1">
      <c r="A35" s="61"/>
      <c r="B35" s="96" t="s">
        <v>10</v>
      </c>
      <c r="C35" s="96"/>
      <c r="D35" s="96"/>
      <c r="E35" s="96"/>
      <c r="F35" s="96"/>
      <c r="G35" s="62" t="s">
        <v>122</v>
      </c>
    </row>
    <row r="36" spans="1:7" ht="33" customHeight="1">
      <c r="A36" s="63">
        <v>1</v>
      </c>
      <c r="B36" s="97" t="s">
        <v>128</v>
      </c>
      <c r="C36" s="98"/>
      <c r="D36" s="98"/>
      <c r="E36" s="98"/>
      <c r="F36" s="99"/>
      <c r="G36" s="70"/>
    </row>
    <row r="37" spans="1:7" ht="33" customHeight="1">
      <c r="A37" s="63">
        <v>2</v>
      </c>
      <c r="B37" s="97" t="s">
        <v>129</v>
      </c>
      <c r="C37" s="98"/>
      <c r="D37" s="98"/>
      <c r="E37" s="98"/>
      <c r="F37" s="99"/>
      <c r="G37" s="70"/>
    </row>
    <row r="38" spans="1:7" ht="33" customHeight="1">
      <c r="A38" s="63">
        <v>3</v>
      </c>
      <c r="B38" s="97" t="s">
        <v>119</v>
      </c>
      <c r="C38" s="98"/>
      <c r="D38" s="98"/>
      <c r="E38" s="98"/>
      <c r="F38" s="99"/>
      <c r="G38" s="70"/>
    </row>
    <row r="39" spans="1:7" ht="33" customHeight="1">
      <c r="A39" s="63">
        <v>4</v>
      </c>
      <c r="B39" s="102" t="s">
        <v>120</v>
      </c>
      <c r="C39" s="103"/>
      <c r="D39" s="103"/>
      <c r="E39" s="103"/>
      <c r="F39" s="104"/>
      <c r="G39" s="71"/>
    </row>
    <row r="40" spans="1:7" ht="33" customHeight="1">
      <c r="A40" s="95">
        <v>6</v>
      </c>
      <c r="B40" s="102" t="s">
        <v>121</v>
      </c>
      <c r="C40" s="103"/>
      <c r="D40" s="103"/>
      <c r="E40" s="103"/>
      <c r="F40" s="104"/>
      <c r="G40" s="72">
        <f>G41+G42+G43</f>
        <v>64095</v>
      </c>
    </row>
    <row r="41" spans="1:7" ht="33" customHeight="1">
      <c r="A41" s="95"/>
      <c r="B41" s="102" t="s">
        <v>141</v>
      </c>
      <c r="C41" s="103"/>
      <c r="D41" s="103"/>
      <c r="E41" s="103"/>
      <c r="F41" s="104"/>
      <c r="G41" s="73">
        <v>59900</v>
      </c>
    </row>
    <row r="42" spans="1:7" ht="33" customHeight="1">
      <c r="A42" s="95"/>
      <c r="B42" s="102" t="s">
        <v>138</v>
      </c>
      <c r="C42" s="103"/>
      <c r="D42" s="103"/>
      <c r="E42" s="103"/>
      <c r="F42" s="104"/>
      <c r="G42" s="74">
        <v>1500</v>
      </c>
    </row>
    <row r="43" spans="1:7" ht="33" customHeight="1">
      <c r="A43" s="95"/>
      <c r="B43" s="102" t="s">
        <v>139</v>
      </c>
      <c r="C43" s="103"/>
      <c r="D43" s="103"/>
      <c r="E43" s="103"/>
      <c r="F43" s="104"/>
      <c r="G43" s="74">
        <v>2695</v>
      </c>
    </row>
    <row r="44" spans="1:7" ht="33" customHeight="1">
      <c r="A44" s="83">
        <v>7</v>
      </c>
      <c r="B44" s="86" t="s">
        <v>130</v>
      </c>
      <c r="C44" s="86"/>
      <c r="D44" s="86"/>
      <c r="E44" s="86"/>
      <c r="F44" s="67">
        <f>F45+F46+F47+F48</f>
        <v>489669</v>
      </c>
      <c r="G44" s="87">
        <v>30687</v>
      </c>
    </row>
    <row r="45" spans="1:7" ht="41.25" customHeight="1">
      <c r="A45" s="84"/>
      <c r="B45" s="90" t="s">
        <v>131</v>
      </c>
      <c r="C45" s="90"/>
      <c r="D45" s="90"/>
      <c r="E45" s="90"/>
      <c r="F45" s="68">
        <v>408375</v>
      </c>
      <c r="G45" s="88"/>
    </row>
    <row r="46" spans="1:10" ht="33" customHeight="1">
      <c r="A46" s="84"/>
      <c r="B46" s="90" t="s">
        <v>132</v>
      </c>
      <c r="C46" s="90"/>
      <c r="D46" s="90"/>
      <c r="E46" s="90"/>
      <c r="F46" s="68">
        <v>40000</v>
      </c>
      <c r="G46" s="88"/>
      <c r="H46" s="106"/>
      <c r="I46" s="106"/>
      <c r="J46" s="106"/>
    </row>
    <row r="47" spans="1:7" ht="33" customHeight="1">
      <c r="A47" s="84"/>
      <c r="B47" s="90" t="s">
        <v>133</v>
      </c>
      <c r="C47" s="90"/>
      <c r="D47" s="90"/>
      <c r="E47" s="90"/>
      <c r="F47" s="68">
        <v>4428</v>
      </c>
      <c r="G47" s="88"/>
    </row>
    <row r="48" spans="1:7" ht="33" customHeight="1">
      <c r="A48" s="84"/>
      <c r="B48" s="86" t="s">
        <v>134</v>
      </c>
      <c r="C48" s="86"/>
      <c r="D48" s="86"/>
      <c r="E48" s="86"/>
      <c r="F48" s="69">
        <v>36866</v>
      </c>
      <c r="G48" s="88"/>
    </row>
    <row r="49" spans="1:10" ht="41.25" customHeight="1">
      <c r="A49" s="85"/>
      <c r="B49" s="122" t="s">
        <v>124</v>
      </c>
      <c r="C49" s="123"/>
      <c r="D49" s="123"/>
      <c r="E49" s="123"/>
      <c r="F49" s="124"/>
      <c r="G49" s="89"/>
      <c r="H49" s="58"/>
      <c r="I49" s="58"/>
      <c r="J49" s="58"/>
    </row>
    <row r="50" spans="1:10" ht="47.25" customHeight="1">
      <c r="A50" s="64">
        <v>8</v>
      </c>
      <c r="B50" s="125" t="s">
        <v>135</v>
      </c>
      <c r="C50" s="126"/>
      <c r="D50" s="126"/>
      <c r="E50" s="126"/>
      <c r="F50" s="127"/>
      <c r="G50" s="72">
        <f>G39+G40+G44</f>
        <v>94782</v>
      </c>
      <c r="H50" s="94"/>
      <c r="I50" s="94"/>
      <c r="J50" s="94"/>
    </row>
    <row r="51" spans="1:10" ht="53.25" customHeight="1">
      <c r="A51" s="76">
        <v>9</v>
      </c>
      <c r="B51" s="115" t="s">
        <v>144</v>
      </c>
      <c r="C51" s="116"/>
      <c r="D51" s="116"/>
      <c r="E51" s="116"/>
      <c r="F51" s="117"/>
      <c r="G51" s="73">
        <v>94782</v>
      </c>
      <c r="H51" s="105"/>
      <c r="I51" s="105"/>
      <c r="J51" s="105"/>
    </row>
    <row r="52" spans="1:10" ht="33" customHeight="1">
      <c r="A52" s="77">
        <v>10</v>
      </c>
      <c r="B52" s="91" t="s">
        <v>140</v>
      </c>
      <c r="C52" s="92"/>
      <c r="D52" s="92"/>
      <c r="E52" s="92"/>
      <c r="F52" s="93"/>
      <c r="G52" s="73">
        <f>G51-G50</f>
        <v>0</v>
      </c>
      <c r="H52" s="78"/>
      <c r="I52" s="78"/>
      <c r="J52" s="78"/>
    </row>
    <row r="53" spans="1:10" ht="17.25" customHeight="1">
      <c r="A53" s="65"/>
      <c r="B53" s="79"/>
      <c r="C53" s="79"/>
      <c r="D53" s="79"/>
      <c r="E53" s="79"/>
      <c r="F53" s="79"/>
      <c r="G53" s="66"/>
      <c r="H53" s="75"/>
      <c r="I53" s="75"/>
      <c r="J53" s="75"/>
    </row>
    <row r="54" spans="1:7" ht="30" customHeight="1">
      <c r="A54" s="80" t="s">
        <v>126</v>
      </c>
      <c r="B54" s="80"/>
      <c r="C54" s="80"/>
      <c r="D54" s="80"/>
      <c r="E54" s="81" t="s">
        <v>136</v>
      </c>
      <c r="F54" s="81"/>
      <c r="G54" s="81"/>
    </row>
    <row r="55" spans="1:7" ht="6.75" customHeight="1">
      <c r="A55" s="60"/>
      <c r="B55" s="59"/>
      <c r="C55" s="59"/>
      <c r="D55" s="59"/>
      <c r="E55" s="59"/>
      <c r="F55" s="59"/>
      <c r="G55" s="59"/>
    </row>
    <row r="56" spans="1:7" ht="33" customHeight="1">
      <c r="A56" s="80" t="s">
        <v>127</v>
      </c>
      <c r="B56" s="80"/>
      <c r="C56" s="80"/>
      <c r="D56" s="80"/>
      <c r="E56" s="82" t="s">
        <v>123</v>
      </c>
      <c r="F56" s="82"/>
      <c r="G56" s="82"/>
    </row>
    <row r="57" spans="1:7" ht="9" customHeight="1">
      <c r="A57" s="60"/>
      <c r="B57" s="59"/>
      <c r="C57" s="59"/>
      <c r="D57" s="59"/>
      <c r="E57" s="59"/>
      <c r="F57" s="59"/>
      <c r="G57" s="59"/>
    </row>
    <row r="58" spans="1:7" ht="15.75">
      <c r="A58" s="59" t="s">
        <v>63</v>
      </c>
      <c r="C58" s="59"/>
      <c r="D58" s="59"/>
      <c r="E58" s="59"/>
      <c r="F58" s="59"/>
      <c r="G58" s="59"/>
    </row>
  </sheetData>
  <sheetProtection/>
  <mergeCells count="49">
    <mergeCell ref="B51:F51"/>
    <mergeCell ref="A17:G17"/>
    <mergeCell ref="A24:A28"/>
    <mergeCell ref="A14:C14"/>
    <mergeCell ref="A19:A20"/>
    <mergeCell ref="B19:B20"/>
    <mergeCell ref="C19:C20"/>
    <mergeCell ref="D19:D20"/>
    <mergeCell ref="B49:F49"/>
    <mergeCell ref="B50:F50"/>
    <mergeCell ref="A1:G1"/>
    <mergeCell ref="A2:G2"/>
    <mergeCell ref="A3:G3"/>
    <mergeCell ref="A5:G5"/>
    <mergeCell ref="E19:E20"/>
    <mergeCell ref="F19:G19"/>
    <mergeCell ref="A10:G10"/>
    <mergeCell ref="A7:G7"/>
    <mergeCell ref="A11:G11"/>
    <mergeCell ref="A13:G13"/>
    <mergeCell ref="A6:G6"/>
    <mergeCell ref="H51:J51"/>
    <mergeCell ref="H46:J46"/>
    <mergeCell ref="H50:J50"/>
    <mergeCell ref="B39:F39"/>
    <mergeCell ref="B40:F40"/>
    <mergeCell ref="B41:F41"/>
    <mergeCell ref="B43:F43"/>
    <mergeCell ref="B47:E47"/>
    <mergeCell ref="B48:E48"/>
    <mergeCell ref="A9:G9"/>
    <mergeCell ref="A8:G8"/>
    <mergeCell ref="A40:A43"/>
    <mergeCell ref="B35:F35"/>
    <mergeCell ref="B36:F36"/>
    <mergeCell ref="B37:F37"/>
    <mergeCell ref="B38:F38"/>
    <mergeCell ref="A33:G34"/>
    <mergeCell ref="B42:F42"/>
    <mergeCell ref="A54:D54"/>
    <mergeCell ref="E54:G54"/>
    <mergeCell ref="A56:D56"/>
    <mergeCell ref="E56:G56"/>
    <mergeCell ref="A44:A49"/>
    <mergeCell ref="B44:E44"/>
    <mergeCell ref="G44:G49"/>
    <mergeCell ref="B45:E45"/>
    <mergeCell ref="B46:E46"/>
    <mergeCell ref="B52:F5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B43">
      <selection activeCell="B61" sqref="A50:J61"/>
    </sheetView>
  </sheetViews>
  <sheetFormatPr defaultColWidth="9.140625" defaultRowHeight="15"/>
  <cols>
    <col min="2" max="2" width="28.8515625" style="0" customWidth="1"/>
    <col min="3" max="3" width="5.7109375" style="0" customWidth="1"/>
    <col min="4" max="4" width="7.421875" style="0" customWidth="1"/>
    <col min="5" max="5" width="11.8515625" style="0" customWidth="1"/>
    <col min="6" max="6" width="7.140625" style="0" customWidth="1"/>
    <col min="7" max="7" width="9.421875" style="0" customWidth="1"/>
    <col min="8" max="8" width="6.421875" style="0" customWidth="1"/>
    <col min="9" max="9" width="6.00390625" style="0" customWidth="1"/>
    <col min="10" max="10" width="11.28125" style="0" customWidth="1"/>
    <col min="11" max="11" width="11.8515625" style="0" bestFit="1" customWidth="1"/>
    <col min="12" max="12" width="12.140625" style="0" customWidth="1"/>
    <col min="13" max="13" width="12.421875" style="0" customWidth="1"/>
  </cols>
  <sheetData>
    <row r="1" ht="12" customHeight="1"/>
    <row r="2" spans="1:13" ht="15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">
      <c r="A3" s="118" t="s">
        <v>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5.75" customHeight="1">
      <c r="A4" s="118" t="s">
        <v>30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ht="15.75" thickBot="1">
      <c r="A5" s="2"/>
    </row>
    <row r="6" spans="1:13" ht="15.75" thickBot="1">
      <c r="A6" s="108" t="s">
        <v>31</v>
      </c>
      <c r="B6" s="108" t="s">
        <v>10</v>
      </c>
      <c r="C6" s="108" t="s">
        <v>11</v>
      </c>
      <c r="D6" s="108" t="s">
        <v>12</v>
      </c>
      <c r="E6" s="108" t="s">
        <v>32</v>
      </c>
      <c r="F6" s="140" t="s">
        <v>33</v>
      </c>
      <c r="G6" s="110"/>
      <c r="H6" s="110"/>
      <c r="I6" s="110"/>
      <c r="J6" s="110"/>
      <c r="K6" s="110"/>
      <c r="L6" s="110"/>
      <c r="M6" s="111"/>
    </row>
    <row r="7" spans="1:13" ht="25.5" customHeight="1" thickBot="1">
      <c r="A7" s="143"/>
      <c r="B7" s="143"/>
      <c r="C7" s="143"/>
      <c r="D7" s="143"/>
      <c r="E7" s="143"/>
      <c r="F7" s="140" t="s">
        <v>15</v>
      </c>
      <c r="G7" s="110"/>
      <c r="H7" s="110"/>
      <c r="I7" s="111"/>
      <c r="J7" s="140" t="s">
        <v>34</v>
      </c>
      <c r="K7" s="110"/>
      <c r="L7" s="111"/>
      <c r="M7" s="108" t="s">
        <v>35</v>
      </c>
    </row>
    <row r="8" spans="1:13" ht="15.75" thickBot="1">
      <c r="A8" s="143"/>
      <c r="B8" s="143"/>
      <c r="C8" s="143"/>
      <c r="D8" s="143"/>
      <c r="E8" s="143"/>
      <c r="F8" s="108" t="s">
        <v>36</v>
      </c>
      <c r="G8" s="140" t="s">
        <v>14</v>
      </c>
      <c r="H8" s="110"/>
      <c r="I8" s="111"/>
      <c r="J8" s="108" t="s">
        <v>36</v>
      </c>
      <c r="K8" s="140" t="s">
        <v>14</v>
      </c>
      <c r="L8" s="111"/>
      <c r="M8" s="143"/>
    </row>
    <row r="9" spans="1:13" ht="64.5" thickBot="1">
      <c r="A9" s="109"/>
      <c r="B9" s="109"/>
      <c r="C9" s="109"/>
      <c r="D9" s="109"/>
      <c r="E9" s="109"/>
      <c r="F9" s="109"/>
      <c r="G9" s="4" t="s">
        <v>37</v>
      </c>
      <c r="H9" s="4" t="s">
        <v>34</v>
      </c>
      <c r="I9" s="4" t="s">
        <v>38</v>
      </c>
      <c r="J9" s="109"/>
      <c r="K9" s="4" t="s">
        <v>37</v>
      </c>
      <c r="L9" s="4" t="s">
        <v>39</v>
      </c>
      <c r="M9" s="109"/>
    </row>
    <row r="10" spans="1:13" ht="15.75" thickBot="1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39" thickBot="1">
      <c r="A11" s="11" t="s">
        <v>71</v>
      </c>
      <c r="B11" s="5" t="s">
        <v>40</v>
      </c>
      <c r="C11" s="4">
        <v>9</v>
      </c>
      <c r="D11" s="4" t="s">
        <v>41</v>
      </c>
      <c r="E11" s="28">
        <f>E12+E13+E16</f>
        <v>1532706</v>
      </c>
      <c r="F11" s="28"/>
      <c r="G11" s="28"/>
      <c r="H11" s="28"/>
      <c r="I11" s="28"/>
      <c r="J11" s="28">
        <f>J12+J13+J16</f>
        <v>480256</v>
      </c>
      <c r="K11" s="28">
        <f>K12+K13+K16</f>
        <v>322156</v>
      </c>
      <c r="L11" s="28">
        <f>L12+L13+L16</f>
        <v>158100</v>
      </c>
      <c r="M11" s="28">
        <f>M12+M13+M16</f>
        <v>1052450</v>
      </c>
    </row>
    <row r="12" spans="1:13" ht="77.25" thickBot="1">
      <c r="A12" s="11" t="s">
        <v>79</v>
      </c>
      <c r="B12" s="5" t="s">
        <v>42</v>
      </c>
      <c r="C12" s="4">
        <v>10</v>
      </c>
      <c r="D12" s="4" t="s">
        <v>41</v>
      </c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51.75" thickBot="1">
      <c r="A13" s="119" t="s">
        <v>80</v>
      </c>
      <c r="B13" s="5" t="s">
        <v>43</v>
      </c>
      <c r="C13" s="4">
        <v>11</v>
      </c>
      <c r="D13" s="4" t="s">
        <v>41</v>
      </c>
      <c r="E13" s="28">
        <f>E15</f>
        <v>1532706</v>
      </c>
      <c r="F13" s="28"/>
      <c r="G13" s="28"/>
      <c r="H13" s="28"/>
      <c r="I13" s="28"/>
      <c r="J13" s="28">
        <f>J15</f>
        <v>480256</v>
      </c>
      <c r="K13" s="28">
        <f>K15</f>
        <v>322156</v>
      </c>
      <c r="L13" s="28">
        <f>L15</f>
        <v>158100</v>
      </c>
      <c r="M13" s="28">
        <f>M15</f>
        <v>1052450</v>
      </c>
    </row>
    <row r="14" spans="1:13" ht="26.25" thickBot="1">
      <c r="A14" s="120"/>
      <c r="B14" s="6" t="s">
        <v>44</v>
      </c>
      <c r="C14" s="7">
        <v>12</v>
      </c>
      <c r="D14" s="7" t="s">
        <v>41</v>
      </c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21" customHeight="1" thickBot="1">
      <c r="A15" s="141"/>
      <c r="B15" s="30" t="s">
        <v>45</v>
      </c>
      <c r="C15" s="31">
        <v>13</v>
      </c>
      <c r="D15" s="31" t="s">
        <v>41</v>
      </c>
      <c r="E15" s="32">
        <f>J15+M15</f>
        <v>1532706</v>
      </c>
      <c r="F15" s="33"/>
      <c r="G15" s="33"/>
      <c r="H15" s="33"/>
      <c r="I15" s="33"/>
      <c r="J15" s="32">
        <f>K15+L15</f>
        <v>480256</v>
      </c>
      <c r="K15" s="32">
        <v>322156</v>
      </c>
      <c r="L15" s="32">
        <v>158100</v>
      </c>
      <c r="M15" s="32">
        <v>1052450</v>
      </c>
    </row>
    <row r="16" spans="1:13" ht="51.75" thickBot="1">
      <c r="A16" s="11" t="s">
        <v>81</v>
      </c>
      <c r="B16" s="5" t="s">
        <v>46</v>
      </c>
      <c r="C16" s="4">
        <v>14</v>
      </c>
      <c r="D16" s="4" t="s">
        <v>41</v>
      </c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39" thickBot="1">
      <c r="A17" s="11" t="s">
        <v>82</v>
      </c>
      <c r="B17" s="5" t="s">
        <v>47</v>
      </c>
      <c r="C17" s="4">
        <v>15</v>
      </c>
      <c r="D17" s="4" t="s">
        <v>41</v>
      </c>
      <c r="E17" s="28">
        <f>J17+M17</f>
        <v>280320</v>
      </c>
      <c r="F17" s="28"/>
      <c r="G17" s="28"/>
      <c r="H17" s="28"/>
      <c r="I17" s="28"/>
      <c r="J17" s="28">
        <f>K17+L17</f>
        <v>56000</v>
      </c>
      <c r="K17" s="28">
        <v>56000</v>
      </c>
      <c r="L17" s="28"/>
      <c r="M17" s="28">
        <v>224320</v>
      </c>
    </row>
    <row r="18" spans="1:13" ht="41.25" customHeight="1" thickBot="1">
      <c r="A18" s="11" t="s">
        <v>83</v>
      </c>
      <c r="B18" s="5" t="s">
        <v>48</v>
      </c>
      <c r="C18" s="4">
        <v>16</v>
      </c>
      <c r="D18" s="4" t="s">
        <v>41</v>
      </c>
      <c r="E18" s="28">
        <f>J18+M18</f>
        <v>43400</v>
      </c>
      <c r="F18" s="28"/>
      <c r="G18" s="28"/>
      <c r="H18" s="28"/>
      <c r="I18" s="28"/>
      <c r="J18" s="28">
        <f>K18+L18</f>
        <v>1960</v>
      </c>
      <c r="K18" s="28">
        <v>1960</v>
      </c>
      <c r="L18" s="28"/>
      <c r="M18" s="28">
        <v>41440</v>
      </c>
    </row>
    <row r="19" spans="1:13" ht="15.75" thickBot="1">
      <c r="A19" s="11" t="s">
        <v>72</v>
      </c>
      <c r="B19" s="5" t="s">
        <v>49</v>
      </c>
      <c r="C19" s="4">
        <v>17</v>
      </c>
      <c r="D19" s="4" t="s">
        <v>41</v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1:13" ht="26.25" thickBot="1">
      <c r="A20" s="11" t="s">
        <v>73</v>
      </c>
      <c r="B20" s="35" t="s">
        <v>50</v>
      </c>
      <c r="C20" s="4">
        <v>18</v>
      </c>
      <c r="D20" s="4" t="s">
        <v>41</v>
      </c>
      <c r="E20" s="28">
        <f>E21+E22</f>
        <v>46647.42</v>
      </c>
      <c r="F20" s="28"/>
      <c r="G20" s="28"/>
      <c r="H20" s="28"/>
      <c r="I20" s="28"/>
      <c r="J20" s="28">
        <f>J21+J22</f>
        <v>46647.42</v>
      </c>
      <c r="K20" s="28">
        <f>K21+K22</f>
        <v>0</v>
      </c>
      <c r="L20" s="28">
        <f>L21</f>
        <v>46647.42</v>
      </c>
      <c r="M20" s="24"/>
    </row>
    <row r="21" spans="1:13" ht="39" thickBot="1">
      <c r="A21" s="119"/>
      <c r="B21" s="35" t="s">
        <v>51</v>
      </c>
      <c r="C21" s="4">
        <v>19</v>
      </c>
      <c r="D21" s="4" t="s">
        <v>41</v>
      </c>
      <c r="E21" s="28">
        <f>J21</f>
        <v>46647.42</v>
      </c>
      <c r="F21" s="28"/>
      <c r="G21" s="28"/>
      <c r="H21" s="28"/>
      <c r="I21" s="28"/>
      <c r="J21" s="28">
        <f>K21+L21</f>
        <v>46647.42</v>
      </c>
      <c r="K21" s="28">
        <v>0</v>
      </c>
      <c r="L21" s="28">
        <v>46647.42</v>
      </c>
      <c r="M21" s="24"/>
    </row>
    <row r="22" spans="1:13" ht="26.25" thickBot="1">
      <c r="A22" s="121"/>
      <c r="B22" s="5" t="s">
        <v>52</v>
      </c>
      <c r="C22" s="4">
        <v>20</v>
      </c>
      <c r="D22" s="4" t="s">
        <v>41</v>
      </c>
      <c r="E22" s="28"/>
      <c r="F22" s="28"/>
      <c r="G22" s="28"/>
      <c r="H22" s="28"/>
      <c r="I22" s="28"/>
      <c r="J22" s="28"/>
      <c r="K22" s="28"/>
      <c r="L22" s="24"/>
      <c r="M22" s="24"/>
    </row>
    <row r="23" spans="1:13" ht="15.75" thickBot="1">
      <c r="A23" s="34" t="s">
        <v>74</v>
      </c>
      <c r="B23" s="40" t="s">
        <v>53</v>
      </c>
      <c r="C23" s="41">
        <v>21</v>
      </c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</row>
    <row r="24" spans="1:13" ht="15">
      <c r="A24" s="43" t="s">
        <v>75</v>
      </c>
      <c r="B24" s="44" t="s">
        <v>54</v>
      </c>
      <c r="C24" s="45">
        <v>26</v>
      </c>
      <c r="D24" s="45" t="s">
        <v>41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1:13" ht="15.75" thickBot="1">
      <c r="A25" s="11" t="s">
        <v>76</v>
      </c>
      <c r="B25" s="5" t="s">
        <v>55</v>
      </c>
      <c r="C25" s="4">
        <v>32</v>
      </c>
      <c r="D25" s="4" t="s">
        <v>41</v>
      </c>
      <c r="E25" s="28">
        <f>J25+M25</f>
        <v>20062.58</v>
      </c>
      <c r="F25" s="28"/>
      <c r="G25" s="28"/>
      <c r="H25" s="28"/>
      <c r="I25" s="28"/>
      <c r="J25" s="28">
        <f>K25+L25</f>
        <v>4562.58</v>
      </c>
      <c r="K25" s="28">
        <v>4562.58</v>
      </c>
      <c r="L25" s="28"/>
      <c r="M25" s="28">
        <v>15500</v>
      </c>
    </row>
    <row r="26" spans="1:13" ht="15.75" thickBot="1">
      <c r="A26" s="11" t="s">
        <v>77</v>
      </c>
      <c r="B26" s="5" t="s">
        <v>56</v>
      </c>
      <c r="C26" s="4">
        <v>33</v>
      </c>
      <c r="D26" s="4" t="s">
        <v>41</v>
      </c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63.75">
      <c r="A27" s="34" t="s">
        <v>78</v>
      </c>
      <c r="B27" s="6" t="s">
        <v>57</v>
      </c>
      <c r="C27" s="7">
        <v>34</v>
      </c>
      <c r="D27" s="7" t="s">
        <v>41</v>
      </c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64.5" thickBot="1">
      <c r="A28" s="11" t="s">
        <v>84</v>
      </c>
      <c r="B28" s="5" t="s">
        <v>58</v>
      </c>
      <c r="C28" s="4">
        <v>42</v>
      </c>
      <c r="D28" s="4" t="s">
        <v>41</v>
      </c>
      <c r="E28" s="28">
        <f>J28+M28</f>
        <v>122364</v>
      </c>
      <c r="F28" s="28"/>
      <c r="G28" s="28"/>
      <c r="H28" s="28"/>
      <c r="I28" s="28"/>
      <c r="J28" s="28">
        <f>K28+L28</f>
        <v>122364</v>
      </c>
      <c r="K28" s="28">
        <v>122364</v>
      </c>
      <c r="L28" s="24"/>
      <c r="M28" s="24"/>
    </row>
    <row r="29" spans="1:13" ht="51.75" thickBot="1">
      <c r="A29" s="11" t="s">
        <v>85</v>
      </c>
      <c r="B29" s="5" t="s">
        <v>59</v>
      </c>
      <c r="C29" s="4">
        <v>43</v>
      </c>
      <c r="D29" s="4" t="s">
        <v>41</v>
      </c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51">
      <c r="A30" s="14" t="s">
        <v>86</v>
      </c>
      <c r="B30" s="6" t="s">
        <v>60</v>
      </c>
      <c r="C30" s="7">
        <v>44</v>
      </c>
      <c r="D30" s="7" t="s">
        <v>41</v>
      </c>
      <c r="E30" s="29">
        <f>E11+E17+E18+E20+E25+E28</f>
        <v>2045500</v>
      </c>
      <c r="F30" s="25"/>
      <c r="G30" s="25"/>
      <c r="H30" s="25"/>
      <c r="I30" s="25"/>
      <c r="J30" s="29">
        <f>J11+J17+J18+J20+J25+J28</f>
        <v>711790</v>
      </c>
      <c r="K30" s="29">
        <f>K11+K17+K18+K20+K25+K28</f>
        <v>507042.58</v>
      </c>
      <c r="L30" s="29">
        <f>L11+L17+L18+L20</f>
        <v>204747.41999999998</v>
      </c>
      <c r="M30" s="29">
        <f>M11+M17+M18+M25</f>
        <v>1333710</v>
      </c>
    </row>
    <row r="31" spans="1:13" ht="38.25">
      <c r="A31" s="16">
        <v>3</v>
      </c>
      <c r="B31" s="17" t="s">
        <v>61</v>
      </c>
      <c r="C31" s="18">
        <v>45</v>
      </c>
      <c r="D31" s="18" t="s">
        <v>41</v>
      </c>
      <c r="E31" s="26"/>
      <c r="F31" s="26"/>
      <c r="G31" s="26"/>
      <c r="H31" s="26"/>
      <c r="I31" s="26"/>
      <c r="J31" s="26"/>
      <c r="K31" s="26"/>
      <c r="L31" s="26"/>
      <c r="M31" s="27"/>
    </row>
    <row r="32" spans="1:13" ht="10.5" customHeight="1">
      <c r="A32" s="36"/>
      <c r="B32" s="37"/>
      <c r="C32" s="38"/>
      <c r="D32" s="38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63.75" customHeight="1">
      <c r="A33" s="47"/>
      <c r="C33" s="130" t="s">
        <v>117</v>
      </c>
      <c r="D33" s="131"/>
      <c r="E33" s="49" t="s">
        <v>118</v>
      </c>
      <c r="F33" s="132" t="s">
        <v>113</v>
      </c>
      <c r="G33" s="132"/>
      <c r="H33" s="132"/>
      <c r="I33" s="132" t="s">
        <v>114</v>
      </c>
      <c r="J33" s="132"/>
      <c r="K33" s="132"/>
      <c r="L33" s="49" t="s">
        <v>115</v>
      </c>
      <c r="M33" s="50" t="s">
        <v>116</v>
      </c>
    </row>
    <row r="34" spans="1:13" ht="15">
      <c r="A34" s="48">
        <v>1</v>
      </c>
      <c r="B34" s="51" t="s">
        <v>100</v>
      </c>
      <c r="C34" s="135">
        <v>74400.1</v>
      </c>
      <c r="D34" s="135"/>
      <c r="E34" s="52">
        <f aca="true" t="shared" si="0" ref="E34:E47">F34+I34</f>
        <v>97989.9</v>
      </c>
      <c r="F34" s="134">
        <v>66300</v>
      </c>
      <c r="G34" s="134"/>
      <c r="H34" s="134"/>
      <c r="I34" s="128">
        <v>31689.9</v>
      </c>
      <c r="J34" s="128"/>
      <c r="K34" s="128"/>
      <c r="L34" s="53">
        <v>677610</v>
      </c>
      <c r="M34" s="52">
        <f>C34+E34+L34</f>
        <v>850000</v>
      </c>
    </row>
    <row r="35" spans="1:13" ht="15">
      <c r="A35" s="48">
        <v>2</v>
      </c>
      <c r="B35" s="54" t="s">
        <v>101</v>
      </c>
      <c r="C35" s="135">
        <v>22598.4</v>
      </c>
      <c r="D35" s="135"/>
      <c r="E35" s="52">
        <f t="shared" si="0"/>
        <v>5931.6</v>
      </c>
      <c r="F35" s="134">
        <v>5100</v>
      </c>
      <c r="G35" s="134"/>
      <c r="H35" s="134"/>
      <c r="I35" s="128">
        <v>831.6</v>
      </c>
      <c r="J35" s="128"/>
      <c r="K35" s="128"/>
      <c r="L35" s="52">
        <f>M35-C35-E35</f>
        <v>37170</v>
      </c>
      <c r="M35" s="53">
        <v>65700</v>
      </c>
    </row>
    <row r="36" spans="1:13" ht="15">
      <c r="A36" s="48">
        <v>3</v>
      </c>
      <c r="B36" s="54" t="s">
        <v>102</v>
      </c>
      <c r="C36" s="135">
        <v>44423.3</v>
      </c>
      <c r="D36" s="135"/>
      <c r="E36" s="52">
        <f t="shared" si="0"/>
        <v>11516.7</v>
      </c>
      <c r="F36" s="134">
        <v>10200</v>
      </c>
      <c r="G36" s="134"/>
      <c r="H36" s="134"/>
      <c r="I36" s="128">
        <v>1316.7</v>
      </c>
      <c r="J36" s="128"/>
      <c r="K36" s="128"/>
      <c r="L36" s="52">
        <f aca="true" t="shared" si="1" ref="L36:L46">M36-E36-C36</f>
        <v>67860</v>
      </c>
      <c r="M36" s="53">
        <v>123800</v>
      </c>
    </row>
    <row r="37" spans="1:13" ht="15">
      <c r="A37" s="48">
        <v>4</v>
      </c>
      <c r="B37" s="54" t="s">
        <v>103</v>
      </c>
      <c r="C37" s="135">
        <v>44154.4</v>
      </c>
      <c r="D37" s="135"/>
      <c r="E37" s="52">
        <f t="shared" si="0"/>
        <v>10625.6</v>
      </c>
      <c r="F37" s="134">
        <v>10200</v>
      </c>
      <c r="G37" s="134"/>
      <c r="H37" s="134"/>
      <c r="I37" s="128">
        <v>425.6</v>
      </c>
      <c r="J37" s="128"/>
      <c r="K37" s="128"/>
      <c r="L37" s="52">
        <f t="shared" si="1"/>
        <v>64619.99999999999</v>
      </c>
      <c r="M37" s="53">
        <v>119400</v>
      </c>
    </row>
    <row r="38" spans="1:13" ht="15">
      <c r="A38" s="48">
        <v>5</v>
      </c>
      <c r="B38" s="54" t="s">
        <v>104</v>
      </c>
      <c r="C38" s="135">
        <v>21654.58</v>
      </c>
      <c r="D38" s="135"/>
      <c r="E38" s="52">
        <f t="shared" si="0"/>
        <v>5355.42</v>
      </c>
      <c r="F38" s="134">
        <v>5100</v>
      </c>
      <c r="G38" s="134"/>
      <c r="H38" s="134"/>
      <c r="I38" s="128">
        <v>255.42</v>
      </c>
      <c r="J38" s="128"/>
      <c r="K38" s="128"/>
      <c r="L38" s="52">
        <f t="shared" si="1"/>
        <v>30690</v>
      </c>
      <c r="M38" s="53">
        <v>57700</v>
      </c>
    </row>
    <row r="39" spans="1:13" ht="15">
      <c r="A39" s="48">
        <v>6</v>
      </c>
      <c r="B39" s="54" t="s">
        <v>105</v>
      </c>
      <c r="C39" s="135">
        <v>23545.6</v>
      </c>
      <c r="D39" s="135"/>
      <c r="E39" s="52">
        <f t="shared" si="0"/>
        <v>6644.4</v>
      </c>
      <c r="F39" s="134">
        <v>5100</v>
      </c>
      <c r="G39" s="134"/>
      <c r="H39" s="134"/>
      <c r="I39" s="128">
        <v>1544.4</v>
      </c>
      <c r="J39" s="128"/>
      <c r="K39" s="128"/>
      <c r="L39" s="52">
        <f t="shared" si="1"/>
        <v>40410</v>
      </c>
      <c r="M39" s="53">
        <v>70600</v>
      </c>
    </row>
    <row r="40" spans="1:13" ht="15">
      <c r="A40" s="48">
        <v>7</v>
      </c>
      <c r="B40" s="54" t="s">
        <v>106</v>
      </c>
      <c r="C40" s="135">
        <v>44352.8</v>
      </c>
      <c r="D40" s="135"/>
      <c r="E40" s="52">
        <f t="shared" si="0"/>
        <v>10687.2</v>
      </c>
      <c r="F40" s="133">
        <v>10200</v>
      </c>
      <c r="G40" s="133"/>
      <c r="H40" s="133"/>
      <c r="I40" s="128">
        <v>487.2</v>
      </c>
      <c r="J40" s="128"/>
      <c r="K40" s="128"/>
      <c r="L40" s="52">
        <f t="shared" si="1"/>
        <v>67860</v>
      </c>
      <c r="M40" s="53">
        <v>122900</v>
      </c>
    </row>
    <row r="41" spans="1:13" ht="15">
      <c r="A41" s="48">
        <v>8</v>
      </c>
      <c r="B41" s="54" t="s">
        <v>107</v>
      </c>
      <c r="C41" s="135">
        <v>98312.7</v>
      </c>
      <c r="D41" s="135"/>
      <c r="E41" s="52">
        <f t="shared" si="0"/>
        <v>22497.3</v>
      </c>
      <c r="F41" s="133">
        <v>15300</v>
      </c>
      <c r="G41" s="133"/>
      <c r="H41" s="133"/>
      <c r="I41" s="128">
        <v>7197.3</v>
      </c>
      <c r="J41" s="128"/>
      <c r="K41" s="128"/>
      <c r="L41" s="52">
        <f t="shared" si="1"/>
        <v>134190</v>
      </c>
      <c r="M41" s="53">
        <v>255000</v>
      </c>
    </row>
    <row r="42" spans="1:13" ht="15">
      <c r="A42" s="48">
        <v>9</v>
      </c>
      <c r="B42" s="54" t="s">
        <v>108</v>
      </c>
      <c r="C42" s="135">
        <v>22466.7</v>
      </c>
      <c r="D42" s="135"/>
      <c r="E42" s="52">
        <f t="shared" si="0"/>
        <v>5763.3</v>
      </c>
      <c r="F42" s="133">
        <v>5100</v>
      </c>
      <c r="G42" s="133"/>
      <c r="H42" s="133"/>
      <c r="I42" s="128">
        <v>663.3</v>
      </c>
      <c r="J42" s="128"/>
      <c r="K42" s="128"/>
      <c r="L42" s="52">
        <f t="shared" si="1"/>
        <v>37170</v>
      </c>
      <c r="M42" s="53">
        <v>65400</v>
      </c>
    </row>
    <row r="43" spans="1:13" ht="15">
      <c r="A43" s="48">
        <v>10</v>
      </c>
      <c r="B43" s="54" t="s">
        <v>109</v>
      </c>
      <c r="C43" s="135">
        <v>22115.6</v>
      </c>
      <c r="D43" s="135"/>
      <c r="E43" s="52">
        <f t="shared" si="0"/>
        <v>5654.4</v>
      </c>
      <c r="F43" s="133">
        <v>5100</v>
      </c>
      <c r="G43" s="133"/>
      <c r="H43" s="133"/>
      <c r="I43" s="128">
        <v>554.4</v>
      </c>
      <c r="J43" s="128"/>
      <c r="K43" s="128"/>
      <c r="L43" s="52">
        <f t="shared" si="1"/>
        <v>33930</v>
      </c>
      <c r="M43" s="53">
        <v>61700</v>
      </c>
    </row>
    <row r="44" spans="1:13" ht="15">
      <c r="A44" s="48">
        <v>11</v>
      </c>
      <c r="B44" s="54" t="s">
        <v>110</v>
      </c>
      <c r="C44" s="135">
        <v>22975.6</v>
      </c>
      <c r="D44" s="135"/>
      <c r="E44" s="52">
        <f t="shared" si="0"/>
        <v>5514.4</v>
      </c>
      <c r="F44" s="133">
        <v>5100</v>
      </c>
      <c r="G44" s="133"/>
      <c r="H44" s="133"/>
      <c r="I44" s="128">
        <v>414.4</v>
      </c>
      <c r="J44" s="128"/>
      <c r="K44" s="128"/>
      <c r="L44" s="52">
        <f t="shared" si="1"/>
        <v>40410</v>
      </c>
      <c r="M44" s="53">
        <v>68900</v>
      </c>
    </row>
    <row r="45" spans="1:13" ht="15">
      <c r="A45" s="48">
        <v>12</v>
      </c>
      <c r="B45" s="54" t="s">
        <v>111</v>
      </c>
      <c r="C45" s="135">
        <v>43948</v>
      </c>
      <c r="D45" s="135"/>
      <c r="E45" s="52">
        <f t="shared" si="0"/>
        <v>10992</v>
      </c>
      <c r="F45" s="133">
        <v>10200</v>
      </c>
      <c r="G45" s="133"/>
      <c r="H45" s="133"/>
      <c r="I45" s="128">
        <v>792</v>
      </c>
      <c r="J45" s="128"/>
      <c r="K45" s="128"/>
      <c r="L45" s="52">
        <f t="shared" si="1"/>
        <v>67860</v>
      </c>
      <c r="M45" s="53">
        <v>122800</v>
      </c>
    </row>
    <row r="46" spans="1:13" ht="15">
      <c r="A46" s="48">
        <v>13</v>
      </c>
      <c r="B46" s="54" t="s">
        <v>112</v>
      </c>
      <c r="C46" s="135">
        <v>22094.8</v>
      </c>
      <c r="D46" s="135"/>
      <c r="E46" s="52">
        <f t="shared" si="0"/>
        <v>5575.2</v>
      </c>
      <c r="F46" s="133">
        <v>5100</v>
      </c>
      <c r="G46" s="133"/>
      <c r="H46" s="133"/>
      <c r="I46" s="128">
        <v>475.2</v>
      </c>
      <c r="J46" s="128"/>
      <c r="K46" s="128"/>
      <c r="L46" s="52">
        <f t="shared" si="1"/>
        <v>33930</v>
      </c>
      <c r="M46" s="53">
        <v>61600</v>
      </c>
    </row>
    <row r="47" spans="1:13" ht="15">
      <c r="A47" s="48"/>
      <c r="B47" s="55"/>
      <c r="C47" s="137">
        <f>SUM(C34:C46)</f>
        <v>507042.57999999996</v>
      </c>
      <c r="D47" s="138"/>
      <c r="E47" s="56">
        <f t="shared" si="0"/>
        <v>204747.41999999998</v>
      </c>
      <c r="F47" s="136">
        <f>SUM(F34:F46)</f>
        <v>158100</v>
      </c>
      <c r="G47" s="136"/>
      <c r="H47" s="136"/>
      <c r="I47" s="129">
        <f>SUM(I34:I46)</f>
        <v>46647.42</v>
      </c>
      <c r="J47" s="129"/>
      <c r="K47" s="129"/>
      <c r="L47" s="57">
        <f>SUM(L34:L46)</f>
        <v>1333710</v>
      </c>
      <c r="M47" s="56">
        <f>SUM(M34:M46)</f>
        <v>2045500</v>
      </c>
    </row>
    <row r="48" spans="9:13" ht="15">
      <c r="I48" s="105"/>
      <c r="J48" s="105"/>
      <c r="K48" s="105"/>
      <c r="L48" s="105"/>
      <c r="M48" s="105"/>
    </row>
    <row r="50" spans="1:10" ht="15">
      <c r="A50" s="144" t="s">
        <v>98</v>
      </c>
      <c r="B50" s="144"/>
      <c r="C50" s="144"/>
      <c r="D50" s="144"/>
      <c r="E50" s="144"/>
      <c r="F50" s="20"/>
      <c r="H50" s="142" t="s">
        <v>96</v>
      </c>
      <c r="I50" s="142"/>
      <c r="J50" s="142"/>
    </row>
    <row r="51" spans="1:10" ht="15">
      <c r="A51" s="19" t="s">
        <v>89</v>
      </c>
      <c r="H51" s="94" t="s">
        <v>88</v>
      </c>
      <c r="I51" s="94"/>
      <c r="J51" s="94"/>
    </row>
    <row r="52" spans="1:5" ht="15">
      <c r="A52" s="139" t="s">
        <v>90</v>
      </c>
      <c r="B52" s="139"/>
      <c r="C52" s="139"/>
      <c r="D52" s="139"/>
      <c r="E52" s="139"/>
    </row>
    <row r="53" ht="15">
      <c r="A53" s="9" t="s">
        <v>91</v>
      </c>
    </row>
    <row r="54" spans="1:10" ht="15">
      <c r="A54" s="114" t="s">
        <v>99</v>
      </c>
      <c r="B54" s="114"/>
      <c r="C54" s="114"/>
      <c r="D54" s="114"/>
      <c r="E54" s="114"/>
      <c r="F54" s="20"/>
      <c r="H54" s="142" t="s">
        <v>97</v>
      </c>
      <c r="I54" s="142"/>
      <c r="J54" s="142"/>
    </row>
    <row r="55" spans="1:10" ht="15">
      <c r="A55" s="19" t="s">
        <v>92</v>
      </c>
      <c r="H55" s="94" t="s">
        <v>88</v>
      </c>
      <c r="I55" s="94"/>
      <c r="J55" s="94"/>
    </row>
    <row r="56" spans="1:10" ht="15">
      <c r="A56" s="9" t="s">
        <v>90</v>
      </c>
      <c r="H56" s="105"/>
      <c r="I56" s="105"/>
      <c r="J56" s="105"/>
    </row>
    <row r="57" ht="15">
      <c r="A57" s="9" t="s">
        <v>62</v>
      </c>
    </row>
    <row r="58" ht="15">
      <c r="A58" s="1" t="s">
        <v>63</v>
      </c>
    </row>
    <row r="59" ht="15">
      <c r="A59" s="2" t="s">
        <v>93</v>
      </c>
    </row>
    <row r="60" ht="15">
      <c r="A60" s="9" t="s">
        <v>94</v>
      </c>
    </row>
    <row r="61" ht="15">
      <c r="A61" s="9" t="s">
        <v>64</v>
      </c>
    </row>
  </sheetData>
  <sheetProtection/>
  <mergeCells count="72">
    <mergeCell ref="H54:J54"/>
    <mergeCell ref="H56:J56"/>
    <mergeCell ref="H55:J55"/>
    <mergeCell ref="A6:A9"/>
    <mergeCell ref="B6:B9"/>
    <mergeCell ref="C6:C9"/>
    <mergeCell ref="D6:D9"/>
    <mergeCell ref="E6:E9"/>
    <mergeCell ref="A50:E50"/>
    <mergeCell ref="A54:E54"/>
    <mergeCell ref="A3:M3"/>
    <mergeCell ref="A2:M2"/>
    <mergeCell ref="A4:M4"/>
    <mergeCell ref="F6:M6"/>
    <mergeCell ref="F7:I7"/>
    <mergeCell ref="J7:L7"/>
    <mergeCell ref="M7:M9"/>
    <mergeCell ref="F8:F9"/>
    <mergeCell ref="G8:I8"/>
    <mergeCell ref="J8:J9"/>
    <mergeCell ref="A52:E52"/>
    <mergeCell ref="K8:L8"/>
    <mergeCell ref="A13:A15"/>
    <mergeCell ref="A21:A22"/>
    <mergeCell ref="H51:J51"/>
    <mergeCell ref="H50:J50"/>
    <mergeCell ref="C34:D34"/>
    <mergeCell ref="C35:D35"/>
    <mergeCell ref="C36:D36"/>
    <mergeCell ref="C37:D37"/>
    <mergeCell ref="C38:D38"/>
    <mergeCell ref="I48:M48"/>
    <mergeCell ref="F47:H47"/>
    <mergeCell ref="C45:D45"/>
    <mergeCell ref="C46:D46"/>
    <mergeCell ref="C47:D47"/>
    <mergeCell ref="C39:D39"/>
    <mergeCell ref="C40:D40"/>
    <mergeCell ref="C41:D41"/>
    <mergeCell ref="C42:D42"/>
    <mergeCell ref="C43:D43"/>
    <mergeCell ref="C44:D44"/>
    <mergeCell ref="F46:H46"/>
    <mergeCell ref="F45:H45"/>
    <mergeCell ref="F44:H44"/>
    <mergeCell ref="F43:H43"/>
    <mergeCell ref="F42:H42"/>
    <mergeCell ref="F41:H41"/>
    <mergeCell ref="F34:H34"/>
    <mergeCell ref="F33:H33"/>
    <mergeCell ref="F40:H40"/>
    <mergeCell ref="F39:H39"/>
    <mergeCell ref="F38:H38"/>
    <mergeCell ref="F37:H37"/>
    <mergeCell ref="F36:H36"/>
    <mergeCell ref="F35:H35"/>
    <mergeCell ref="I43:K43"/>
    <mergeCell ref="I33:K33"/>
    <mergeCell ref="I34:K34"/>
    <mergeCell ref="I35:K35"/>
    <mergeCell ref="I36:K36"/>
    <mergeCell ref="I37:K37"/>
    <mergeCell ref="I44:K44"/>
    <mergeCell ref="I45:K45"/>
    <mergeCell ref="I46:K46"/>
    <mergeCell ref="I47:K47"/>
    <mergeCell ref="C33:D33"/>
    <mergeCell ref="I38:K38"/>
    <mergeCell ref="I39:K39"/>
    <mergeCell ref="I40:K40"/>
    <mergeCell ref="I41:K41"/>
    <mergeCell ref="I42:K42"/>
  </mergeCells>
  <printOptions/>
  <pageMargins left="0.31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G13" sqref="G13"/>
    </sheetView>
  </sheetViews>
  <sheetFormatPr defaultColWidth="9.140625" defaultRowHeight="15"/>
  <sheetData>
    <row r="1" spans="1:5" ht="15">
      <c r="A1" s="105"/>
      <c r="B1" s="105"/>
      <c r="C1" s="105"/>
      <c r="D1" s="105"/>
      <c r="E1" s="105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2020-10-06T12:58:53Z</cp:lastPrinted>
  <dcterms:created xsi:type="dcterms:W3CDTF">2015-09-09T06:29:19Z</dcterms:created>
  <dcterms:modified xsi:type="dcterms:W3CDTF">2020-11-16T12:58:23Z</dcterms:modified>
  <cp:category/>
  <cp:version/>
  <cp:contentType/>
  <cp:contentStatus/>
</cp:coreProperties>
</file>