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2022-2023" sheetId="1" r:id="rId1"/>
  </sheets>
  <definedNames>
    <definedName name="_xlnm.Print_Area" localSheetId="0">'2022-2023'!$A$1:$H$33</definedName>
  </definedNames>
  <calcPr fullCalcOnLoad="1"/>
</workbook>
</file>

<file path=xl/sharedStrings.xml><?xml version="1.0" encoding="utf-8"?>
<sst xmlns="http://schemas.openxmlformats.org/spreadsheetml/2006/main" count="53" uniqueCount="49">
  <si>
    <t>Наименование</t>
  </si>
  <si>
    <t>городского поселения "Город Киров"</t>
  </si>
  <si>
    <t>в рублях</t>
  </si>
  <si>
    <t>Раздел, подраздел</t>
  </si>
  <si>
    <t>Приложение  №11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</si>
  <si>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</si>
  <si>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</si>
  <si>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</si>
  <si>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</si>
  <si>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</si>
  <si>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</si>
  <si>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</si>
  <si>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</si>
  <si>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</si>
  <si>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</si>
  <si>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</si>
  <si>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</si>
  <si>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</si>
  <si>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</si>
  <si>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</si>
  <si>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</si>
  <si>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</si>
  <si>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</si>
  <si>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</si>
  <si>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</si>
  <si>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</si>
  <si>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</si>
  <si>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</si>
  <si>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</si>
  <si>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</si>
  <si>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</si>
  <si>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</si>
  <si>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</si>
  <si>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</si>
  <si>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</si>
  <si>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</si>
  <si>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</si>
  <si>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</si>
  <si>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0310</t>
  </si>
  <si>
    <t>к      решению     Городской      Думы</t>
  </si>
  <si>
    <t>Измененные бюджетные ассигнования на 2022 год</t>
  </si>
  <si>
    <t>Бюджетные ассигнования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</si>
  <si>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</si>
  <si>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№ 32 от 24.12.2020</t>
  </si>
  <si>
    <t>Приложение  №8</t>
  </si>
  <si>
    <t>Поправка (+,-)</t>
  </si>
  <si>
    <t>Утверждено с учетом поправки</t>
  </si>
  <si>
    <t>Распределение бюджетных ассигнований бюджета муниципального образования "Городское поселение "Город Киров" по разделам и подразделам бюджетной классификации                                                                                                                         на плановый период 2022 и 2023 годов</t>
  </si>
  <si>
    <t>№ 62 от 09 сентября 2021г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</si>
</sst>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1">
      <alignment horizontal="center" vertical="center" wrapText="1"/>
      <protection/>
    </xf>
    <xf numFmtId="0" fontId="5" fillId="0" borderId="2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0" borderId="0">
      <alignment/>
      <protection/>
    </xf>
    <xf numFmtId="0" fontId="4" fillId="0" borderId="0">
      <alignment horizontal="left" vertical="top" wrapText="1"/>
      <protection/>
    </xf>
    <xf numFmtId="0" fontId="4" fillId="0" borderId="0">
      <alignment/>
      <protection/>
    </xf>
    <xf numFmtId="0" fontId="6" fillId="0" borderId="0">
      <alignment horizontal="center" wrapText="1"/>
      <protection/>
    </xf>
    <xf numFmtId="0" fontId="6" fillId="0" borderId="0">
      <alignment horizontal="center"/>
      <protection/>
    </xf>
    <xf numFmtId="0" fontId="4" fillId="0" borderId="0">
      <alignment wrapText="1"/>
      <protection/>
    </xf>
    <xf numFmtId="0" fontId="4" fillId="0" borderId="0">
      <alignment horizontal="right"/>
      <protection/>
    </xf>
    <xf numFmtId="0" fontId="4" fillId="10" borderId="3">
      <alignment/>
      <protection/>
    </xf>
    <xf numFmtId="0" fontId="4" fillId="0" borderId="1">
      <alignment horizontal="center" vertical="center" wrapText="1"/>
      <protection/>
    </xf>
    <xf numFmtId="0" fontId="4" fillId="0" borderId="2">
      <alignment/>
      <protection/>
    </xf>
    <xf numFmtId="0" fontId="4" fillId="0" borderId="1">
      <alignment horizontal="center" vertical="center" shrinkToFit="1"/>
      <protection/>
    </xf>
    <xf numFmtId="0" fontId="4" fillId="10" borderId="4">
      <alignment/>
      <protection/>
    </xf>
    <xf numFmtId="0" fontId="5" fillId="0" borderId="1">
      <alignment horizontal="left"/>
      <protection/>
    </xf>
    <xf numFmtId="4" fontId="5" fillId="11" borderId="1">
      <alignment horizontal="right" vertical="top" shrinkToFit="1"/>
      <protection/>
    </xf>
    <xf numFmtId="0" fontId="4" fillId="10" borderId="5">
      <alignment/>
      <protection/>
    </xf>
    <xf numFmtId="0" fontId="4" fillId="0" borderId="4">
      <alignment/>
      <protection/>
    </xf>
    <xf numFmtId="0" fontId="4" fillId="0" borderId="0">
      <alignment horizontal="left" wrapText="1"/>
      <protection/>
    </xf>
    <xf numFmtId="49" fontId="4" fillId="0" borderId="1">
      <alignment horizontal="left" vertical="top" wrapText="1"/>
      <protection/>
    </xf>
    <xf numFmtId="4" fontId="4" fillId="12" borderId="1">
      <alignment horizontal="right" vertical="top" shrinkToFit="1"/>
      <protection/>
    </xf>
    <xf numFmtId="0" fontId="4" fillId="10" borderId="5">
      <alignment horizontal="center"/>
      <protection/>
    </xf>
    <xf numFmtId="0" fontId="4" fillId="10" borderId="0">
      <alignment horizontal="center"/>
      <protection/>
    </xf>
    <xf numFmtId="4" fontId="4" fillId="0" borderId="1">
      <alignment horizontal="right" vertical="top" shrinkToFit="1"/>
      <protection/>
    </xf>
    <xf numFmtId="49" fontId="5" fillId="0" borderId="1">
      <alignment horizontal="left" vertical="top" wrapText="1"/>
      <protection/>
    </xf>
    <xf numFmtId="0" fontId="4" fillId="10" borderId="0">
      <alignment horizontal="left"/>
      <protection/>
    </xf>
    <xf numFmtId="4" fontId="4" fillId="0" borderId="2">
      <alignment horizontal="right" shrinkToFit="1"/>
      <protection/>
    </xf>
    <xf numFmtId="4" fontId="4" fillId="0" borderId="0">
      <alignment horizontal="right" shrinkToFit="1"/>
      <protection/>
    </xf>
    <xf numFmtId="0" fontId="4" fillId="10" borderId="4">
      <alignment horizontal="center"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1" fillId="18" borderId="6" applyNumberFormat="0" applyAlignment="0" applyProtection="0"/>
    <xf numFmtId="0" fontId="32" fillId="19" borderId="7" applyNumberFormat="0" applyAlignment="0" applyProtection="0"/>
    <xf numFmtId="0" fontId="20" fillId="19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4" fillId="20" borderId="12" applyNumberFormat="0" applyAlignment="0" applyProtection="0"/>
    <xf numFmtId="0" fontId="2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13" applyNumberFormat="0" applyFont="0" applyAlignment="0" applyProtection="0"/>
    <xf numFmtId="9" fontId="0" fillId="0" borderId="0" applyFont="0" applyFill="0" applyBorder="0" applyAlignment="0" applyProtection="0"/>
    <xf numFmtId="0" fontId="29" fillId="0" borderId="14" applyNumberFormat="0" applyFill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8" fillId="0" borderId="0" xfId="42" applyFont="1" applyBorder="1">
      <alignment horizontal="left" vertical="top" wrapText="1"/>
      <protection/>
    </xf>
    <xf numFmtId="0" fontId="15" fillId="0" borderId="0" xfId="45" applyFont="1" applyBorder="1">
      <alignment horizontal="center"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right"/>
      <protection locked="0"/>
    </xf>
    <xf numFmtId="4" fontId="11" fillId="0" borderId="15" xfId="61" applyNumberFormat="1" applyFont="1" applyFill="1" applyBorder="1" applyAlignment="1" applyProtection="1">
      <alignment horizontal="right"/>
      <protection/>
    </xf>
    <xf numFmtId="4" fontId="11" fillId="0" borderId="16" xfId="61" applyNumberFormat="1" applyFont="1" applyFill="1" applyBorder="1" applyAlignment="1" applyProtection="1">
      <alignment horizontal="right"/>
      <protection/>
    </xf>
    <xf numFmtId="4" fontId="14" fillId="0" borderId="15" xfId="61" applyNumberFormat="1" applyFont="1" applyFill="1" applyBorder="1" applyAlignment="1" applyProtection="1">
      <alignment horizontal="right"/>
      <protection/>
    </xf>
    <xf numFmtId="4" fontId="14" fillId="0" borderId="16" xfId="61" applyNumberFormat="1" applyFont="1" applyFill="1" applyBorder="1" applyAlignment="1" applyProtection="1">
      <alignment horizontal="right"/>
      <protection/>
    </xf>
    <xf numFmtId="4" fontId="11" fillId="0" borderId="17" xfId="61" applyNumberFormat="1" applyFont="1" applyFill="1" applyBorder="1" applyAlignment="1" applyProtection="1">
      <alignment horizontal="right"/>
      <protection/>
    </xf>
    <xf numFmtId="4" fontId="11" fillId="0" borderId="18" xfId="61" applyNumberFormat="1" applyFont="1" applyFill="1" applyBorder="1" applyAlignment="1" applyProtection="1">
      <alignment horizontal="right"/>
      <protection/>
    </xf>
    <xf numFmtId="4" fontId="14" fillId="0" borderId="19" xfId="56" applyNumberFormat="1" applyFont="1" applyFill="1" applyBorder="1" applyAlignment="1" applyProtection="1">
      <alignment horizontal="right"/>
      <protection/>
    </xf>
    <xf numFmtId="4" fontId="14" fillId="0" borderId="20" xfId="56" applyNumberFormat="1" applyFont="1" applyFill="1" applyBorder="1" applyAlignment="1" applyProtection="1">
      <alignment horizontal="right"/>
      <protection/>
    </xf>
    <xf numFmtId="0" fontId="14" fillId="0" borderId="21" xfId="60" applyNumberFormat="1" applyFont="1" applyFill="1" applyBorder="1" applyAlignment="1" applyProtection="1">
      <alignment horizontal="left" wrapText="1"/>
      <protection/>
    </xf>
    <xf numFmtId="0" fontId="11" fillId="0" borderId="21" xfId="60" applyNumberFormat="1" applyFont="1" applyFill="1" applyBorder="1" applyAlignment="1" applyProtection="1">
      <alignment horizontal="left" wrapText="1"/>
      <protection/>
    </xf>
    <xf numFmtId="0" fontId="14" fillId="0" borderId="22" xfId="60" applyNumberFormat="1" applyFont="1" applyFill="1" applyBorder="1" applyAlignment="1" applyProtection="1">
      <alignment horizontal="left" wrapText="1"/>
      <protection/>
    </xf>
    <xf numFmtId="4" fontId="14" fillId="0" borderId="23" xfId="61" applyNumberFormat="1" applyFont="1" applyFill="1" applyBorder="1" applyAlignment="1" applyProtection="1">
      <alignment horizontal="right"/>
      <protection/>
    </xf>
    <xf numFmtId="4" fontId="14" fillId="0" borderId="24" xfId="61" applyNumberFormat="1" applyFont="1" applyFill="1" applyBorder="1" applyAlignment="1" applyProtection="1">
      <alignment horizontal="right"/>
      <protection/>
    </xf>
    <xf numFmtId="0" fontId="11" fillId="0" borderId="25" xfId="60" applyNumberFormat="1" applyFont="1" applyFill="1" applyBorder="1" applyAlignment="1" applyProtection="1">
      <alignment horizontal="left" wrapText="1"/>
      <protection/>
    </xf>
    <xf numFmtId="4" fontId="14" fillId="0" borderId="22" xfId="61" applyNumberFormat="1" applyFont="1" applyFill="1" applyBorder="1" applyAlignment="1" applyProtection="1">
      <alignment horizontal="right"/>
      <protection/>
    </xf>
    <xf numFmtId="4" fontId="11" fillId="0" borderId="21" xfId="61" applyNumberFormat="1" applyFont="1" applyFill="1" applyBorder="1" applyAlignment="1" applyProtection="1">
      <alignment horizontal="right"/>
      <protection/>
    </xf>
    <xf numFmtId="4" fontId="14" fillId="0" borderId="21" xfId="61" applyNumberFormat="1" applyFont="1" applyFill="1" applyBorder="1" applyAlignment="1" applyProtection="1">
      <alignment horizontal="right"/>
      <protection/>
    </xf>
    <xf numFmtId="4" fontId="11" fillId="0" borderId="25" xfId="61" applyNumberFormat="1" applyFont="1" applyFill="1" applyBorder="1" applyAlignment="1" applyProtection="1">
      <alignment horizontal="right"/>
      <protection/>
    </xf>
    <xf numFmtId="4" fontId="14" fillId="0" borderId="26" xfId="56" applyNumberFormat="1" applyFont="1" applyFill="1" applyBorder="1" applyAlignment="1" applyProtection="1">
      <alignment horizontal="right"/>
      <protection/>
    </xf>
    <xf numFmtId="49" fontId="14" fillId="0" borderId="27" xfId="51" applyNumberFormat="1" applyFont="1" applyFill="1" applyBorder="1" applyAlignment="1" applyProtection="1">
      <alignment horizontal="center" shrinkToFit="1"/>
      <protection/>
    </xf>
    <xf numFmtId="49" fontId="11" fillId="0" borderId="28" xfId="51" applyNumberFormat="1" applyFont="1" applyFill="1" applyBorder="1" applyAlignment="1" applyProtection="1">
      <alignment horizontal="center" shrinkToFit="1"/>
      <protection/>
    </xf>
    <xf numFmtId="49" fontId="14" fillId="0" borderId="28" xfId="51" applyNumberFormat="1" applyFont="1" applyFill="1" applyBorder="1" applyAlignment="1" applyProtection="1">
      <alignment horizontal="center" shrinkToFit="1"/>
      <protection/>
    </xf>
    <xf numFmtId="49" fontId="11" fillId="0" borderId="29" xfId="51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4" fillId="0" borderId="30" xfId="35" applyNumberFormat="1" applyFont="1" applyBorder="1" applyAlignment="1" applyProtection="1">
      <alignment horizontal="center" vertical="center" wrapText="1"/>
      <protection locked="0"/>
    </xf>
    <xf numFmtId="0" fontId="14" fillId="0" borderId="31" xfId="35" applyNumberFormat="1" applyFont="1" applyBorder="1" applyAlignment="1" applyProtection="1">
      <alignment horizontal="center" vertical="center" wrapText="1"/>
      <protection locked="0"/>
    </xf>
    <xf numFmtId="0" fontId="14" fillId="0" borderId="32" xfId="35" applyNumberFormat="1" applyFont="1" applyBorder="1" applyProtection="1">
      <alignment horizontal="center" vertical="center" wrapText="1"/>
      <protection locked="0"/>
    </xf>
    <xf numFmtId="0" fontId="14" fillId="0" borderId="33" xfId="35" applyNumberFormat="1" applyFont="1" applyBorder="1" applyProtection="1">
      <alignment horizontal="center" vertical="center" wrapText="1"/>
      <protection locked="0"/>
    </xf>
    <xf numFmtId="0" fontId="8" fillId="0" borderId="0" xfId="42" applyNumberFormat="1" applyFont="1" applyBorder="1" applyProtection="1">
      <alignment horizontal="left" vertical="top" wrapText="1"/>
      <protection locked="0"/>
    </xf>
    <xf numFmtId="0" fontId="8" fillId="0" borderId="0" xfId="42" applyFont="1" applyBorder="1">
      <alignment horizontal="left" vertical="top" wrapText="1"/>
      <protection/>
    </xf>
    <xf numFmtId="0" fontId="15" fillId="0" borderId="0" xfId="45" applyNumberFormat="1" applyFont="1" applyBorder="1" applyProtection="1">
      <alignment horizontal="center"/>
      <protection locked="0"/>
    </xf>
    <xf numFmtId="0" fontId="15" fillId="0" borderId="0" xfId="45" applyFont="1" applyBorder="1">
      <alignment horizontal="center"/>
      <protection/>
    </xf>
    <xf numFmtId="0" fontId="11" fillId="0" borderId="34" xfId="46" applyNumberFormat="1" applyFont="1" applyBorder="1" applyAlignment="1" applyProtection="1">
      <alignment horizontal="right" wrapText="1"/>
      <protection locked="0"/>
    </xf>
    <xf numFmtId="0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4" fillId="0" borderId="26" xfId="55" applyNumberFormat="1" applyFont="1" applyFill="1" applyBorder="1" applyProtection="1">
      <alignment/>
      <protection locked="0"/>
    </xf>
    <xf numFmtId="0" fontId="14" fillId="0" borderId="35" xfId="55" applyFont="1" applyFill="1" applyBorder="1">
      <alignment/>
      <protection/>
    </xf>
    <xf numFmtId="0" fontId="14" fillId="0" borderId="36" xfId="35" applyNumberFormat="1" applyFont="1" applyBorder="1" applyAlignment="1" applyProtection="1">
      <alignment horizontal="center" vertical="center" wrapText="1"/>
      <protection locked="0"/>
    </xf>
    <xf numFmtId="0" fontId="14" fillId="0" borderId="37" xfId="35" applyNumberFormat="1" applyFont="1" applyBorder="1" applyAlignment="1" applyProtection="1">
      <alignment horizontal="center" vertical="center" wrapText="1"/>
      <protection locked="0"/>
    </xf>
    <xf numFmtId="0" fontId="14" fillId="0" borderId="38" xfId="35" applyNumberFormat="1" applyFont="1" applyBorder="1" applyAlignment="1" applyProtection="1">
      <alignment horizontal="center" vertical="center" wrapText="1"/>
      <protection locked="0"/>
    </xf>
    <xf numFmtId="0" fontId="14" fillId="0" borderId="39" xfId="35" applyNumberFormat="1" applyFont="1" applyBorder="1" applyAlignment="1" applyProtection="1">
      <alignment horizontal="center" vertical="center" wrapText="1"/>
      <protection locked="0"/>
    </xf>
    <xf numFmtId="0" fontId="14" fillId="0" borderId="36" xfId="35" applyNumberFormat="1" applyFont="1" applyBorder="1" applyProtection="1">
      <alignment horizontal="center" vertical="center" wrapText="1"/>
      <protection locked="0"/>
    </xf>
    <xf numFmtId="0" fontId="14" fillId="0" borderId="37" xfId="35" applyNumberFormat="1" applyFont="1" applyBorder="1" applyProtection="1">
      <alignment horizontal="center" vertical="center" wrapText="1"/>
      <protection locked="0"/>
    </xf>
    <xf numFmtId="0" fontId="14" fillId="0" borderId="36" xfId="35" applyNumberFormat="1" applyFont="1" applyFill="1" applyBorder="1" applyProtection="1">
      <alignment horizontal="center" vertical="center" wrapText="1"/>
      <protection locked="0"/>
    </xf>
    <xf numFmtId="0" fontId="14" fillId="0" borderId="37" xfId="35" applyNumberFormat="1" applyFont="1" applyFill="1" applyBorder="1" applyProtection="1">
      <alignment horizontal="center" vertical="center" wrapText="1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tabSelected="1" zoomScalePageLayoutView="0" workbookViewId="0" topLeftCell="A1">
      <pane ySplit="15" topLeftCell="A22" activePane="bottomLeft" state="frozen"/>
      <selection pane="topLeft" activeCell="A1" sqref="A1"/>
      <selection pane="bottomLeft" activeCell="A4" sqref="A4:H4"/>
    </sheetView>
  </sheetViews>
  <sheetFormatPr defaultColWidth="9.140625" defaultRowHeight="15"/>
  <cols>
    <col min="1" max="1" width="68.00390625" style="5" customWidth="1"/>
    <col min="2" max="2" width="9.7109375" style="3" customWidth="1"/>
    <col min="3" max="5" width="13.28125" style="4" customWidth="1"/>
    <col min="6" max="6" width="13.421875" style="4" customWidth="1"/>
    <col min="7" max="8" width="13.28125" style="4" customWidth="1"/>
    <col min="9" max="16384" width="9.140625" style="1" customWidth="1"/>
  </cols>
  <sheetData>
    <row r="1" spans="1:8" ht="12.75" customHeight="1">
      <c r="A1" s="43" t="s">
        <v>44</v>
      </c>
      <c r="B1" s="43"/>
      <c r="C1" s="43"/>
      <c r="D1" s="43"/>
      <c r="E1" s="43"/>
      <c r="F1" s="43"/>
      <c r="G1" s="43"/>
      <c r="H1" s="43"/>
    </row>
    <row r="2" spans="1:8" ht="12.75" customHeight="1">
      <c r="A2" s="42" t="s">
        <v>39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 t="s">
        <v>1</v>
      </c>
      <c r="B3" s="42"/>
      <c r="C3" s="42"/>
      <c r="D3" s="42"/>
      <c r="E3" s="42"/>
      <c r="F3" s="42"/>
      <c r="G3" s="42"/>
      <c r="H3" s="42"/>
    </row>
    <row r="4" spans="1:8" ht="12.75" customHeight="1">
      <c r="A4" s="41" t="s">
        <v>48</v>
      </c>
      <c r="B4" s="41"/>
      <c r="C4" s="41"/>
      <c r="D4" s="41"/>
      <c r="E4" s="41"/>
      <c r="F4" s="41"/>
      <c r="G4" s="41"/>
      <c r="H4" s="41"/>
    </row>
    <row r="5" spans="1:8" ht="12.75" customHeight="1">
      <c r="A5" s="16"/>
      <c r="B5" s="17"/>
      <c r="C5" s="15"/>
      <c r="D5" s="15"/>
      <c r="E5" s="15"/>
      <c r="F5" s="15"/>
      <c r="G5" s="15"/>
      <c r="H5" s="15"/>
    </row>
    <row r="6" spans="1:8" ht="12.75" customHeight="1">
      <c r="A6" s="42" t="s">
        <v>4</v>
      </c>
      <c r="B6" s="42"/>
      <c r="C6" s="42"/>
      <c r="D6" s="42"/>
      <c r="E6" s="42"/>
      <c r="F6" s="42"/>
      <c r="G6" s="42"/>
      <c r="H6" s="42"/>
    </row>
    <row r="7" spans="1:8" ht="12.75" customHeight="1">
      <c r="A7" s="42" t="s">
        <v>39</v>
      </c>
      <c r="B7" s="42"/>
      <c r="C7" s="42"/>
      <c r="D7" s="42"/>
      <c r="E7" s="42"/>
      <c r="F7" s="42"/>
      <c r="G7" s="42"/>
      <c r="H7" s="42"/>
    </row>
    <row r="8" spans="1:8" ht="12.75" customHeight="1">
      <c r="A8" s="42" t="s">
        <v>1</v>
      </c>
      <c r="B8" s="42"/>
      <c r="C8" s="42"/>
      <c r="D8" s="42"/>
      <c r="E8" s="42"/>
      <c r="F8" s="42"/>
      <c r="G8" s="42"/>
      <c r="H8" s="42"/>
    </row>
    <row r="9" spans="1:10" ht="12.75" customHeight="1">
      <c r="A9" s="54" t="s">
        <v>43</v>
      </c>
      <c r="B9" s="54"/>
      <c r="C9" s="54"/>
      <c r="D9" s="54"/>
      <c r="E9" s="54"/>
      <c r="F9" s="54"/>
      <c r="G9" s="54"/>
      <c r="H9" s="54"/>
      <c r="I9" s="7"/>
      <c r="J9" s="7"/>
    </row>
    <row r="10" spans="1:8" s="2" customFormat="1" ht="12.75" customHeight="1">
      <c r="A10" s="48"/>
      <c r="B10" s="49"/>
      <c r="C10" s="49"/>
      <c r="D10" s="13"/>
      <c r="E10" s="13"/>
      <c r="F10" s="6"/>
      <c r="G10" s="13"/>
      <c r="H10" s="13"/>
    </row>
    <row r="11" spans="1:8" s="2" customFormat="1" ht="75" customHeight="1">
      <c r="A11" s="53" t="s">
        <v>47</v>
      </c>
      <c r="B11" s="53"/>
      <c r="C11" s="53"/>
      <c r="D11" s="53"/>
      <c r="E11" s="53"/>
      <c r="F11" s="53"/>
      <c r="G11" s="53"/>
      <c r="H11" s="53"/>
    </row>
    <row r="12" spans="1:8" s="2" customFormat="1" ht="15.75" customHeight="1">
      <c r="A12" s="50"/>
      <c r="B12" s="51"/>
      <c r="C12" s="51"/>
      <c r="D12" s="14"/>
      <c r="E12" s="14"/>
      <c r="F12" s="6"/>
      <c r="G12" s="14"/>
      <c r="H12" s="14"/>
    </row>
    <row r="13" spans="1:8" s="2" customFormat="1" ht="12.75" customHeight="1" thickBot="1">
      <c r="A13" s="52" t="s">
        <v>2</v>
      </c>
      <c r="B13" s="52"/>
      <c r="C13" s="52"/>
      <c r="D13" s="52"/>
      <c r="E13" s="52"/>
      <c r="F13" s="52"/>
      <c r="G13" s="52"/>
      <c r="H13" s="52"/>
    </row>
    <row r="14" spans="1:8" s="2" customFormat="1" ht="49.5" customHeight="1">
      <c r="A14" s="57" t="s">
        <v>0</v>
      </c>
      <c r="B14" s="59" t="s">
        <v>3</v>
      </c>
      <c r="C14" s="61" t="s">
        <v>40</v>
      </c>
      <c r="D14" s="44" t="s">
        <v>45</v>
      </c>
      <c r="E14" s="46" t="s">
        <v>46</v>
      </c>
      <c r="F14" s="63" t="s">
        <v>41</v>
      </c>
      <c r="G14" s="44" t="s">
        <v>45</v>
      </c>
      <c r="H14" s="46" t="s">
        <v>46</v>
      </c>
    </row>
    <row r="15" spans="1:8" s="2" customFormat="1" ht="15" customHeight="1" thickBot="1">
      <c r="A15" s="58"/>
      <c r="B15" s="60"/>
      <c r="C15" s="62"/>
      <c r="D15" s="45"/>
      <c r="E15" s="47"/>
      <c r="F15" s="64"/>
      <c r="G15" s="45"/>
      <c r="H15" s="47"/>
    </row>
    <row r="16" spans="1:8" s="8" customFormat="1" ht="15" customHeight="1">
      <c r="A16" s="28" t="s">
        <v>5</v>
      </c>
      <c r="B16" s="37" t="s">
        <v>6</v>
      </c>
      <c r="C16" s="32">
        <f aca="true" t="shared" si="0" ref="C16:H16">SUM(C17:C18)</f>
        <v>2766000</v>
      </c>
      <c r="D16" s="29">
        <f t="shared" si="0"/>
        <v>0</v>
      </c>
      <c r="E16" s="30">
        <f t="shared" si="0"/>
        <v>2766000</v>
      </c>
      <c r="F16" s="32">
        <f t="shared" si="0"/>
        <v>2766000</v>
      </c>
      <c r="G16" s="29">
        <f t="shared" si="0"/>
        <v>0</v>
      </c>
      <c r="H16" s="30">
        <f t="shared" si="0"/>
        <v>2766000</v>
      </c>
    </row>
    <row r="17" spans="1:8" s="9" customFormat="1" ht="30" customHeight="1">
      <c r="A17" s="27" t="s">
        <v>7</v>
      </c>
      <c r="B17" s="38" t="s">
        <v>8</v>
      </c>
      <c r="C17" s="33">
        <v>480000</v>
      </c>
      <c r="D17" s="18">
        <f>E17-C17</f>
        <v>0</v>
      </c>
      <c r="E17" s="19">
        <v>480000</v>
      </c>
      <c r="F17" s="33">
        <v>480000</v>
      </c>
      <c r="G17" s="18">
        <f>H17-F17</f>
        <v>0</v>
      </c>
      <c r="H17" s="19">
        <v>480000</v>
      </c>
    </row>
    <row r="18" spans="1:8" s="9" customFormat="1" ht="15">
      <c r="A18" s="27" t="s">
        <v>9</v>
      </c>
      <c r="B18" s="38" t="s">
        <v>10</v>
      </c>
      <c r="C18" s="33">
        <v>2286000</v>
      </c>
      <c r="D18" s="18">
        <f>E18-C18</f>
        <v>0</v>
      </c>
      <c r="E18" s="19">
        <v>2286000</v>
      </c>
      <c r="F18" s="33">
        <v>2286000</v>
      </c>
      <c r="G18" s="18">
        <f>H18-F18</f>
        <v>0</v>
      </c>
      <c r="H18" s="19">
        <v>2286000</v>
      </c>
    </row>
    <row r="19" spans="1:8" s="8" customFormat="1" ht="26.25">
      <c r="A19" s="26" t="s">
        <v>11</v>
      </c>
      <c r="B19" s="39" t="s">
        <v>12</v>
      </c>
      <c r="C19" s="34">
        <f aca="true" t="shared" si="1" ref="C19:H19">SUM(C20:C20)</f>
        <v>1190000</v>
      </c>
      <c r="D19" s="20">
        <f t="shared" si="1"/>
        <v>0</v>
      </c>
      <c r="E19" s="21">
        <f t="shared" si="1"/>
        <v>1190000</v>
      </c>
      <c r="F19" s="34">
        <f t="shared" si="1"/>
        <v>1190000</v>
      </c>
      <c r="G19" s="20">
        <f t="shared" si="1"/>
        <v>0</v>
      </c>
      <c r="H19" s="21">
        <f t="shared" si="1"/>
        <v>1190000</v>
      </c>
    </row>
    <row r="20" spans="1:8" s="9" customFormat="1" ht="26.25">
      <c r="A20" s="27" t="s">
        <v>42</v>
      </c>
      <c r="B20" s="38" t="s">
        <v>38</v>
      </c>
      <c r="C20" s="33">
        <v>1190000</v>
      </c>
      <c r="D20" s="18">
        <f>E20-C20</f>
        <v>0</v>
      </c>
      <c r="E20" s="19">
        <v>1190000</v>
      </c>
      <c r="F20" s="33">
        <v>1190000</v>
      </c>
      <c r="G20" s="18">
        <f>H20-F20</f>
        <v>0</v>
      </c>
      <c r="H20" s="19">
        <v>1190000</v>
      </c>
    </row>
    <row r="21" spans="1:8" s="8" customFormat="1" ht="15">
      <c r="A21" s="26" t="s">
        <v>13</v>
      </c>
      <c r="B21" s="39" t="s">
        <v>14</v>
      </c>
      <c r="C21" s="34">
        <f aca="true" t="shared" si="2" ref="C21:H21">SUM(C22:C24)</f>
        <v>30740000</v>
      </c>
      <c r="D21" s="20">
        <f t="shared" si="2"/>
        <v>53551706</v>
      </c>
      <c r="E21" s="21">
        <f t="shared" si="2"/>
        <v>84291706</v>
      </c>
      <c r="F21" s="34">
        <f t="shared" si="2"/>
        <v>30740000</v>
      </c>
      <c r="G21" s="20">
        <f t="shared" si="2"/>
        <v>-12686000</v>
      </c>
      <c r="H21" s="21">
        <f t="shared" si="2"/>
        <v>18054000</v>
      </c>
    </row>
    <row r="22" spans="1:8" s="9" customFormat="1" ht="15">
      <c r="A22" s="27" t="s">
        <v>15</v>
      </c>
      <c r="B22" s="38" t="s">
        <v>16</v>
      </c>
      <c r="C22" s="33">
        <v>600000</v>
      </c>
      <c r="D22" s="18">
        <f>E22-C22</f>
        <v>0</v>
      </c>
      <c r="E22" s="19">
        <v>600000</v>
      </c>
      <c r="F22" s="33">
        <v>600000</v>
      </c>
      <c r="G22" s="18">
        <f>H22-F22</f>
        <v>0</v>
      </c>
      <c r="H22" s="19">
        <v>600000</v>
      </c>
    </row>
    <row r="23" spans="1:8" s="9" customFormat="1" ht="15">
      <c r="A23" s="27" t="s">
        <v>17</v>
      </c>
      <c r="B23" s="38" t="s">
        <v>18</v>
      </c>
      <c r="C23" s="33">
        <v>28290000</v>
      </c>
      <c r="D23" s="18">
        <f>E23-C23</f>
        <v>53551706</v>
      </c>
      <c r="E23" s="19">
        <v>81841706</v>
      </c>
      <c r="F23" s="33">
        <v>28290000</v>
      </c>
      <c r="G23" s="18">
        <f>H23-F23</f>
        <v>-12686000</v>
      </c>
      <c r="H23" s="19">
        <v>15604000</v>
      </c>
    </row>
    <row r="24" spans="1:8" s="9" customFormat="1" ht="15">
      <c r="A24" s="27" t="s">
        <v>19</v>
      </c>
      <c r="B24" s="38" t="s">
        <v>20</v>
      </c>
      <c r="C24" s="33">
        <v>1850000</v>
      </c>
      <c r="D24" s="18">
        <f>E24-C24</f>
        <v>0</v>
      </c>
      <c r="E24" s="19">
        <v>1850000</v>
      </c>
      <c r="F24" s="33">
        <v>1850000</v>
      </c>
      <c r="G24" s="18">
        <f>H24-F24</f>
        <v>0</v>
      </c>
      <c r="H24" s="19">
        <v>1850000</v>
      </c>
    </row>
    <row r="25" spans="1:8" s="8" customFormat="1" ht="15">
      <c r="A25" s="26" t="s">
        <v>21</v>
      </c>
      <c r="B25" s="39" t="s">
        <v>22</v>
      </c>
      <c r="C25" s="34">
        <f aca="true" t="shared" si="3" ref="C25:H25">SUM(C26:C28)</f>
        <v>92065572.68</v>
      </c>
      <c r="D25" s="20">
        <f t="shared" si="3"/>
        <v>80148341.85000001</v>
      </c>
      <c r="E25" s="21">
        <f t="shared" si="3"/>
        <v>172213914.53</v>
      </c>
      <c r="F25" s="34">
        <f t="shared" si="3"/>
        <v>89365572.68</v>
      </c>
      <c r="G25" s="20">
        <f t="shared" si="3"/>
        <v>11899287.250000004</v>
      </c>
      <c r="H25" s="21">
        <f t="shared" si="3"/>
        <v>101264859.93</v>
      </c>
    </row>
    <row r="26" spans="1:8" s="9" customFormat="1" ht="15">
      <c r="A26" s="27" t="s">
        <v>23</v>
      </c>
      <c r="B26" s="38" t="s">
        <v>24</v>
      </c>
      <c r="C26" s="33">
        <v>4484000</v>
      </c>
      <c r="D26" s="18">
        <f>E26-C26</f>
        <v>-200000</v>
      </c>
      <c r="E26" s="19">
        <v>4284000</v>
      </c>
      <c r="F26" s="33">
        <v>1784000</v>
      </c>
      <c r="G26" s="18">
        <f>H26-F26</f>
        <v>0</v>
      </c>
      <c r="H26" s="19">
        <v>1784000</v>
      </c>
    </row>
    <row r="27" spans="1:8" s="9" customFormat="1" ht="15">
      <c r="A27" s="27" t="s">
        <v>25</v>
      </c>
      <c r="B27" s="38" t="s">
        <v>26</v>
      </c>
      <c r="C27" s="33">
        <v>25465968</v>
      </c>
      <c r="D27" s="18">
        <f>E27-C27</f>
        <v>126381.73000000045</v>
      </c>
      <c r="E27" s="19">
        <v>25592349.73</v>
      </c>
      <c r="F27" s="33">
        <v>25465968</v>
      </c>
      <c r="G27" s="18">
        <f>H27-F27</f>
        <v>-73618.26999999955</v>
      </c>
      <c r="H27" s="19">
        <v>25392349.73</v>
      </c>
    </row>
    <row r="28" spans="1:8" s="9" customFormat="1" ht="15">
      <c r="A28" s="27" t="s">
        <v>27</v>
      </c>
      <c r="B28" s="38" t="s">
        <v>28</v>
      </c>
      <c r="C28" s="33">
        <v>62115604.68</v>
      </c>
      <c r="D28" s="18">
        <f>E28-C28</f>
        <v>80221960.12</v>
      </c>
      <c r="E28" s="19">
        <f>144087564.8-1750000</f>
        <v>142337564.8</v>
      </c>
      <c r="F28" s="33">
        <v>62115604.68</v>
      </c>
      <c r="G28" s="18">
        <f>H28-F28</f>
        <v>11972905.520000003</v>
      </c>
      <c r="H28" s="19">
        <v>74088510.2</v>
      </c>
    </row>
    <row r="29" spans="1:8" s="8" customFormat="1" ht="15" customHeight="1">
      <c r="A29" s="26" t="s">
        <v>29</v>
      </c>
      <c r="B29" s="39" t="s">
        <v>30</v>
      </c>
      <c r="C29" s="34">
        <f aca="true" t="shared" si="4" ref="C29:H29">SUM(C30:C30)</f>
        <v>291000</v>
      </c>
      <c r="D29" s="20">
        <f t="shared" si="4"/>
        <v>0</v>
      </c>
      <c r="E29" s="21">
        <f t="shared" si="4"/>
        <v>291000</v>
      </c>
      <c r="F29" s="34">
        <f t="shared" si="4"/>
        <v>291000</v>
      </c>
      <c r="G29" s="20">
        <f t="shared" si="4"/>
        <v>0</v>
      </c>
      <c r="H29" s="21">
        <f t="shared" si="4"/>
        <v>291000</v>
      </c>
    </row>
    <row r="30" spans="1:8" s="9" customFormat="1" ht="15">
      <c r="A30" s="27" t="s">
        <v>31</v>
      </c>
      <c r="B30" s="38" t="s">
        <v>32</v>
      </c>
      <c r="C30" s="33">
        <v>291000</v>
      </c>
      <c r="D30" s="18">
        <f>E30-C30</f>
        <v>0</v>
      </c>
      <c r="E30" s="19">
        <v>291000</v>
      </c>
      <c r="F30" s="33">
        <v>291000</v>
      </c>
      <c r="G30" s="18">
        <f>H30-F30</f>
        <v>0</v>
      </c>
      <c r="H30" s="19">
        <v>291000</v>
      </c>
    </row>
    <row r="31" spans="1:8" s="8" customFormat="1" ht="15" customHeight="1">
      <c r="A31" s="26" t="s">
        <v>33</v>
      </c>
      <c r="B31" s="39" t="s">
        <v>34</v>
      </c>
      <c r="C31" s="34">
        <f aca="true" t="shared" si="5" ref="C31:H31">C32</f>
        <v>762235</v>
      </c>
      <c r="D31" s="20">
        <f t="shared" si="5"/>
        <v>969658.1499999999</v>
      </c>
      <c r="E31" s="21">
        <f t="shared" si="5"/>
        <v>1731893.15</v>
      </c>
      <c r="F31" s="34">
        <f t="shared" si="5"/>
        <v>326235</v>
      </c>
      <c r="G31" s="20">
        <f t="shared" si="5"/>
        <v>786712.75</v>
      </c>
      <c r="H31" s="21">
        <f t="shared" si="5"/>
        <v>1112947.75</v>
      </c>
    </row>
    <row r="32" spans="1:8" s="9" customFormat="1" ht="15" customHeight="1" thickBot="1">
      <c r="A32" s="31" t="s">
        <v>35</v>
      </c>
      <c r="B32" s="40" t="s">
        <v>36</v>
      </c>
      <c r="C32" s="35">
        <v>762235</v>
      </c>
      <c r="D32" s="22">
        <f>E32-C32</f>
        <v>969658.1499999999</v>
      </c>
      <c r="E32" s="23">
        <v>1731893.15</v>
      </c>
      <c r="F32" s="35">
        <v>326235</v>
      </c>
      <c r="G32" s="22">
        <f>H32-F32</f>
        <v>786712.75</v>
      </c>
      <c r="H32" s="23">
        <v>1112947.75</v>
      </c>
    </row>
    <row r="33" spans="1:8" s="8" customFormat="1" ht="15.75" thickBot="1">
      <c r="A33" s="55" t="s">
        <v>37</v>
      </c>
      <c r="B33" s="56"/>
      <c r="C33" s="36">
        <f aca="true" t="shared" si="6" ref="C33:H33">C31+C29+C25+C21+C19+C16</f>
        <v>127814807.68</v>
      </c>
      <c r="D33" s="24">
        <f t="shared" si="6"/>
        <v>134669706</v>
      </c>
      <c r="E33" s="25">
        <f t="shared" si="6"/>
        <v>262484513.68</v>
      </c>
      <c r="F33" s="36">
        <f t="shared" si="6"/>
        <v>124678807.68</v>
      </c>
      <c r="G33" s="24">
        <f t="shared" si="6"/>
        <v>3.725290298461914E-09</v>
      </c>
      <c r="H33" s="25">
        <f t="shared" si="6"/>
        <v>124678807.68</v>
      </c>
    </row>
    <row r="34" spans="1:8" ht="15">
      <c r="A34" s="10"/>
      <c r="B34" s="11"/>
      <c r="C34" s="12"/>
      <c r="D34" s="12"/>
      <c r="E34" s="12"/>
      <c r="F34" s="12"/>
      <c r="G34" s="12"/>
      <c r="H34" s="12"/>
    </row>
    <row r="35" spans="1:8" ht="15">
      <c r="A35" s="10"/>
      <c r="B35" s="11"/>
      <c r="C35" s="12"/>
      <c r="D35" s="12"/>
      <c r="E35" s="12"/>
      <c r="F35" s="12"/>
      <c r="G35" s="12"/>
      <c r="H35" s="12"/>
    </row>
    <row r="36" spans="1:8" ht="15">
      <c r="A36" s="10"/>
      <c r="B36" s="11"/>
      <c r="C36" s="12"/>
      <c r="D36" s="12"/>
      <c r="E36" s="12"/>
      <c r="F36" s="12"/>
      <c r="G36" s="12"/>
      <c r="H36" s="12"/>
    </row>
  </sheetData>
  <sheetProtection/>
  <mergeCells count="21">
    <mergeCell ref="A33:B33"/>
    <mergeCell ref="A14:A15"/>
    <mergeCell ref="B14:B15"/>
    <mergeCell ref="C14:C15"/>
    <mergeCell ref="F14:F15"/>
    <mergeCell ref="A12:C12"/>
    <mergeCell ref="G14:G15"/>
    <mergeCell ref="H14:H15"/>
    <mergeCell ref="A13:H13"/>
    <mergeCell ref="A11:H11"/>
    <mergeCell ref="A9:H9"/>
    <mergeCell ref="A4:H4"/>
    <mergeCell ref="A3:H3"/>
    <mergeCell ref="A2:H2"/>
    <mergeCell ref="A1:H1"/>
    <mergeCell ref="D14:D15"/>
    <mergeCell ref="E14:E15"/>
    <mergeCell ref="A8:H8"/>
    <mergeCell ref="A7:H7"/>
    <mergeCell ref="A6:H6"/>
    <mergeCell ref="A10:C10"/>
  </mergeCells>
  <printOptions/>
  <pageMargins left="0.5905511811023623" right="0.1968503937007874" top="0.3937007874015748" bottom="0.3937007874015748" header="0" footer="0"/>
  <pageSetup errors="blank" fitToHeight="15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DUMA</cp:lastModifiedBy>
  <cp:lastPrinted>2021-09-03T07:18:39Z</cp:lastPrinted>
  <dcterms:created xsi:type="dcterms:W3CDTF">2016-11-14T10:59:18Z</dcterms:created>
  <dcterms:modified xsi:type="dcterms:W3CDTF">2021-09-13T05:56:55Z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C:\Users\1\AppData\Local\Кейсистемс\Бюджет-КС\ReportManager\sqr_generator2016_2.xls</vt:lpwstr>
  </property>
</Properties>
</file>