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2021" sheetId="1" r:id="rId1"/>
  </sheets>
  <definedNames>
    <definedName name="_xlnm.Print_Titles" localSheetId="0">'2021'!$7:$7</definedName>
  </definedNames>
  <calcPr fullCalcOnLoad="1"/>
</workbook>
</file>

<file path=xl/sharedStrings.xml><?xml version="1.0" encoding="utf-8"?>
<sst xmlns="http://schemas.openxmlformats.org/spreadsheetml/2006/main" count="106" uniqueCount="106">
  <si>
    <t>Наименование</t>
  </si>
  <si>
    <t>Раздел, подраздел</t>
  </si>
  <si>
    <t>ОБЩЕГОСУДАРСТВЕННЫЕ ВОПРОСЫ</t>
  </si>
  <si>
    <t>0100</t>
  </si>
  <si>
    <t>0104</t>
  </si>
  <si>
    <t>0111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</si>
  <si>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</si>
  <si>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</si>
  <si>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</si>
  <si>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</si>
  <si>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</si>
  <si>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0405</t>
  </si>
  <si>
    <t>0406</t>
  </si>
  <si>
    <t>0408</t>
  </si>
  <si>
    <t>ЖИЛИЩНО-КОММУНАЛЬНОЕ ХОЗЯЙСТВО</t>
  </si>
  <si>
    <t>0500</t>
  </si>
  <si>
    <t>0502</t>
  </si>
  <si>
    <t>ОХРАНА ОКРУЖАЮЩЕЙ СРЕДЫ</t>
  </si>
  <si>
    <t>0600</t>
  </si>
  <si>
    <t>Охрана растительных и животных видов и среды их обитания</t>
  </si>
  <si>
    <t>ОБРАЗОВАНИЕ</t>
  </si>
  <si>
    <t>0700</t>
  </si>
  <si>
    <t>0701</t>
  </si>
  <si>
    <t>0702</t>
  </si>
  <si>
    <t>0707</t>
  </si>
  <si>
    <t>0709</t>
  </si>
  <si>
    <t>0800</t>
  </si>
  <si>
    <t>0801</t>
  </si>
  <si>
    <t>СОЦИАЛЬНАЯ ПОЛИТИКА</t>
  </si>
  <si>
    <t>0503</t>
  </si>
  <si>
    <t>0603</t>
  </si>
  <si>
    <t>0412</t>
  </si>
  <si>
    <t>в рублях</t>
  </si>
  <si>
    <t>0113</t>
  </si>
  <si>
    <t>0409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</si>
  <si>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</si>
  <si>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</si>
  <si>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</si>
  <si>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0106</t>
  </si>
  <si>
    <t>0804</t>
  </si>
  <si>
    <t>0105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</si>
  <si>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</si>
  <si>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</si>
  <si>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</si>
  <si>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</si>
  <si>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</si>
  <si>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Органы юстиции</t>
  </si>
  <si>
    <t>0304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</si>
  <si>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</si>
  <si>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</si>
  <si>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</si>
  <si>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</si>
  <si>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</si>
  <si>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Коммунальное хозяйство</t>
  </si>
  <si>
    <t xml:space="preserve">  Благоустройство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</si>
  <si>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</si>
  <si>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</si>
  <si>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</si>
  <si>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</si>
  <si>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>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</si>
  <si>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</si>
  <si>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</si>
  <si>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>1000</t>
  </si>
  <si>
    <t xml:space="preserve">  Пенсионное обеспечение</t>
  </si>
  <si>
    <t>1001</t>
  </si>
  <si>
    <t xml:space="preserve">  Социальное обеспечение населения</t>
  </si>
  <si>
    <t>1003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</si>
  <si>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</si>
  <si>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</si>
  <si>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</si>
  <si>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</si>
  <si>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>1100</t>
  </si>
  <si>
    <t xml:space="preserve">  Физическая культура</t>
  </si>
  <si>
    <t>1101</t>
  </si>
  <si>
    <t>1200</t>
  </si>
  <si>
    <t xml:space="preserve">  Телевидение и радиовещание</t>
  </si>
  <si>
    <t>1201</t>
  </si>
  <si>
    <t xml:space="preserve">  Периодическая печать и издательства</t>
  </si>
  <si>
    <t>1202</t>
  </si>
  <si>
    <t>1300</t>
  </si>
  <si>
    <t xml:space="preserve">  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</si>
  <si>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</si>
  <si>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</si>
  <si>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</si>
  <si>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</si>
  <si>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</si>
  <si>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Прочие межбюджетные трансферты общего характера</t>
  </si>
  <si>
    <t>1403</t>
  </si>
  <si>
    <t>1002</t>
  </si>
  <si>
    <t xml:space="preserve">  Социальное обслуживание населения</t>
  </si>
  <si>
    <t>Всего</t>
  </si>
  <si>
    <t xml:space="preserve">  Дополнительное образование детей</t>
  </si>
  <si>
    <t>0703</t>
  </si>
  <si>
    <t>0501</t>
  </si>
  <si>
    <t xml:space="preserve">  Жилищное хозяйство</t>
  </si>
  <si>
    <t>Приложение №3</t>
  </si>
  <si>
    <t>к постановлению Кировской районной администрации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</si>
  <si>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</si>
  <si>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</si>
  <si>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</si>
  <si>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0310</t>
  </si>
  <si>
    <t xml:space="preserve">  Гражданская оборона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</si>
  <si>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</si>
  <si>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Бюджетные ассигнования в соответствии с решением Районной Думы от 24.12.2020 №41  (в ред. решения РД от 29.07.2021 №72)</t>
  </si>
  <si>
    <t xml:space="preserve">Исполнение расходов бюджета муниципального района "Город Киров и Кировский район"  за 9 месяцев 2021 года по разделам и подразделам классификации  расходов бюджетов </t>
  </si>
  <si>
    <t xml:space="preserve"> от 11.10.2021  № 1068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</si>
</sst>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00"/>
    <numFmt numFmtId="175" formatCode="#,##0.0"/>
    <numFmt numFmtId="176" formatCode="#,##0.000"/>
    <numFmt numFmtId="177" formatCode="0.0%"/>
    <numFmt numFmtId="178" formatCode="0.000%"/>
    <numFmt numFmtId="179" formatCode="0.0"/>
    <numFmt numFmtId="180" formatCode="#,##0.0000"/>
    <numFmt numFmtId="181" formatCode="#,##0.00000"/>
    <numFmt numFmtId="182" formatCode="#,##0.000000"/>
    <numFmt numFmtId="183" formatCode="#,##0.0000000"/>
    <numFmt numFmtId="184" formatCode="0.0000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vertical="top" shrinkToFit="1"/>
      <protection/>
    </xf>
    <xf numFmtId="4" fontId="33" fillId="2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9" borderId="3" applyNumberFormat="0" applyAlignment="0" applyProtection="0"/>
    <xf numFmtId="0" fontId="36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24" fillId="0" borderId="0">
      <alignment/>
      <protection/>
    </xf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/>
    </xf>
    <xf numFmtId="4" fontId="9" fillId="35" borderId="14" xfId="0" applyNumberFormat="1" applyFont="1" applyFill="1" applyBorder="1" applyAlignment="1">
      <alignment vertical="top" shrinkToFi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49" fontId="8" fillId="35" borderId="16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4" fontId="32" fillId="36" borderId="1" xfId="33" applyNumberFormat="1" applyFill="1" applyProtection="1">
      <alignment horizontal="right" vertical="top" shrinkToFit="1"/>
      <protection/>
    </xf>
    <xf numFmtId="4" fontId="33" fillId="36" borderId="1" xfId="34" applyNumberFormat="1" applyFill="1" applyProtection="1">
      <alignment horizontal="right" vertical="top" shrinkToFit="1"/>
      <protection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4" fontId="32" fillId="36" borderId="17" xfId="33" applyNumberFormat="1" applyFill="1" applyBorder="1" applyProtection="1">
      <alignment horizontal="right" vertical="top" shrinkToFit="1"/>
      <protection/>
    </xf>
    <xf numFmtId="4" fontId="33" fillId="36" borderId="17" xfId="34" applyNumberFormat="1" applyFill="1" applyBorder="1" applyProtection="1">
      <alignment horizontal="right" vertical="top" shrinkToFit="1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" fontId="32" fillId="36" borderId="19" xfId="33" applyNumberFormat="1" applyFill="1" applyBorder="1" applyProtection="1">
      <alignment horizontal="right" vertical="top" shrinkToFit="1"/>
      <protection/>
    </xf>
    <xf numFmtId="4" fontId="32" fillId="36" borderId="20" xfId="33" applyNumberFormat="1" applyFill="1" applyBorder="1" applyProtection="1">
      <alignment horizontal="right" vertical="top" shrinkToFit="1"/>
      <protection/>
    </xf>
    <xf numFmtId="0" fontId="8" fillId="36" borderId="14" xfId="55" applyFont="1" applyFill="1" applyBorder="1" applyAlignment="1">
      <alignment horizontal="center" vertical="center" wrapText="1"/>
      <protection/>
    </xf>
    <xf numFmtId="4" fontId="33" fillId="36" borderId="21" xfId="34" applyNumberFormat="1" applyFill="1" applyBorder="1" applyProtection="1">
      <alignment horizontal="right" vertical="top" shrinkToFit="1"/>
      <protection/>
    </xf>
    <xf numFmtId="4" fontId="33" fillId="36" borderId="22" xfId="34" applyNumberFormat="1" applyFill="1" applyBorder="1" applyProtection="1">
      <alignment horizontal="right" vertical="top" shrinkToFit="1"/>
      <protection/>
    </xf>
    <xf numFmtId="0" fontId="3" fillId="36" borderId="0" xfId="0" applyNumberFormat="1" applyFont="1" applyFill="1" applyBorder="1" applyAlignment="1">
      <alignment horizontal="right" vertical="top"/>
    </xf>
    <xf numFmtId="0" fontId="10" fillId="0" borderId="0" xfId="0" applyNumberFormat="1" applyFont="1" applyBorder="1" applyAlignment="1">
      <alignment vertical="top"/>
    </xf>
    <xf numFmtId="0" fontId="3" fillId="0" borderId="23" xfId="0" applyNumberFormat="1" applyFont="1" applyBorder="1" applyAlignment="1">
      <alignment horizontal="center" vertical="top" wrapText="1"/>
    </xf>
    <xf numFmtId="9" fontId="11" fillId="0" borderId="24" xfId="59" applyFont="1" applyBorder="1" applyAlignment="1">
      <alignment vertical="top"/>
    </xf>
    <xf numFmtId="9" fontId="3" fillId="0" borderId="11" xfId="59" applyFont="1" applyBorder="1" applyAlignment="1">
      <alignment vertical="top"/>
    </xf>
    <xf numFmtId="9" fontId="11" fillId="0" borderId="11" xfId="59" applyFont="1" applyBorder="1" applyAlignment="1">
      <alignment vertical="top"/>
    </xf>
    <xf numFmtId="9" fontId="3" fillId="0" borderId="16" xfId="59" applyFont="1" applyBorder="1" applyAlignment="1">
      <alignment vertical="top"/>
    </xf>
    <xf numFmtId="9" fontId="11" fillId="0" borderId="23" xfId="59" applyFont="1" applyBorder="1" applyAlignment="1">
      <alignment vertical="top"/>
    </xf>
    <xf numFmtId="0" fontId="3" fillId="0" borderId="25" xfId="0" applyNumberFormat="1" applyFont="1" applyBorder="1" applyAlignment="1">
      <alignment horizontal="center" vertical="top"/>
    </xf>
    <xf numFmtId="49" fontId="7" fillId="35" borderId="18" xfId="0" applyNumberFormat="1" applyFont="1" applyFill="1" applyBorder="1" applyAlignment="1">
      <alignment horizontal="left" vertical="top" wrapText="1"/>
    </xf>
    <xf numFmtId="49" fontId="8" fillId="35" borderId="12" xfId="0" applyNumberFormat="1" applyFont="1" applyFill="1" applyBorder="1" applyAlignment="1">
      <alignment horizontal="left" vertical="top" wrapText="1"/>
    </xf>
    <xf numFmtId="49" fontId="7" fillId="35" borderId="12" xfId="0" applyNumberFormat="1" applyFont="1" applyFill="1" applyBorder="1" applyAlignment="1">
      <alignment horizontal="left" vertical="top" wrapText="1"/>
    </xf>
    <xf numFmtId="49" fontId="8" fillId="35" borderId="12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8" fillId="35" borderId="15" xfId="0" applyNumberFormat="1" applyFont="1" applyFill="1" applyBorder="1" applyAlignment="1">
      <alignment horizontal="left" vertical="top" wrapText="1"/>
    </xf>
    <xf numFmtId="49" fontId="8" fillId="35" borderId="11" xfId="0" applyNumberFormat="1" applyFont="1" applyFill="1" applyBorder="1" applyAlignment="1">
      <alignment horizontal="left" vertical="top" wrapText="1"/>
    </xf>
    <xf numFmtId="49" fontId="8" fillId="35" borderId="16" xfId="0" applyNumberFormat="1" applyFont="1" applyFill="1" applyBorder="1" applyAlignment="1">
      <alignment horizontal="left" vertical="top" wrapText="1"/>
    </xf>
    <xf numFmtId="0" fontId="9" fillId="35" borderId="26" xfId="0" applyFont="1" applyFill="1" applyBorder="1" applyAlignment="1">
      <alignment horizontal="right" vertical="top"/>
    </xf>
    <xf numFmtId="4" fontId="32" fillId="36" borderId="27" xfId="35" applyNumberFormat="1" applyFill="1" applyBorder="1" applyAlignment="1" applyProtection="1">
      <alignment horizontal="right" vertical="top" shrinkToFit="1"/>
      <protection/>
    </xf>
    <xf numFmtId="4" fontId="32" fillId="36" borderId="28" xfId="35" applyNumberFormat="1" applyFill="1" applyBorder="1" applyAlignment="1" applyProtection="1">
      <alignment horizontal="right" vertical="top" shrinkToFit="1"/>
      <protection/>
    </xf>
    <xf numFmtId="0" fontId="0" fillId="0" borderId="0" xfId="0" applyNumberFormat="1" applyFont="1" applyBorder="1" applyAlignment="1">
      <alignment vertical="top"/>
    </xf>
    <xf numFmtId="0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2" xfId="34"/>
    <cellStyle name="xl3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34.375" style="19" customWidth="1"/>
    <col min="2" max="2" width="7.125" style="4" customWidth="1"/>
    <col min="3" max="3" width="15.75390625" style="10" customWidth="1"/>
    <col min="4" max="4" width="15.125" style="1" customWidth="1"/>
    <col min="5" max="5" width="13.625" style="1" customWidth="1"/>
    <col min="6" max="6" width="8.25390625" style="19" customWidth="1"/>
    <col min="7" max="16384" width="9.125" style="1" customWidth="1"/>
  </cols>
  <sheetData>
    <row r="1" spans="4:6" ht="12.75">
      <c r="D1" s="4"/>
      <c r="E1" s="4"/>
      <c r="F1" s="20" t="s">
        <v>95</v>
      </c>
    </row>
    <row r="2" spans="4:6" ht="12.75">
      <c r="D2" s="4"/>
      <c r="E2" s="4"/>
      <c r="F2" s="20" t="s">
        <v>96</v>
      </c>
    </row>
    <row r="3" spans="4:6" ht="12.75">
      <c r="D3" s="4"/>
      <c r="E3" s="4"/>
      <c r="F3" s="32" t="s">
        <v>105</v>
      </c>
    </row>
    <row r="4" spans="1:5" ht="12.75">
      <c r="A4" s="20"/>
      <c r="B4" s="3"/>
      <c r="D4" s="4"/>
      <c r="E4" s="4"/>
    </row>
    <row r="5" spans="1:6" ht="55.5" customHeight="1">
      <c r="A5" s="54" t="s">
        <v>104</v>
      </c>
      <c r="B5" s="54"/>
      <c r="C5" s="54"/>
      <c r="D5" s="54"/>
      <c r="E5" s="54"/>
      <c r="F5" s="54"/>
    </row>
    <row r="6" spans="1:6" s="2" customFormat="1" ht="13.5" thickBot="1">
      <c r="A6" s="55"/>
      <c r="B6" s="55"/>
      <c r="C6" s="55"/>
      <c r="D6" s="21"/>
      <c r="E6" s="22" t="s">
        <v>32</v>
      </c>
      <c r="F6" s="33"/>
    </row>
    <row r="7" spans="1:6" s="16" customFormat="1" ht="115.5" thickBot="1">
      <c r="A7" s="40" t="s">
        <v>0</v>
      </c>
      <c r="B7" s="9" t="s">
        <v>1</v>
      </c>
      <c r="C7" s="29" t="s">
        <v>103</v>
      </c>
      <c r="D7" s="23" t="s">
        <v>97</v>
      </c>
      <c r="E7" s="23" t="s">
        <v>98</v>
      </c>
      <c r="F7" s="34" t="s">
        <v>99</v>
      </c>
    </row>
    <row r="8" spans="1:6" ht="25.5">
      <c r="A8" s="41" t="s">
        <v>2</v>
      </c>
      <c r="B8" s="26" t="s">
        <v>3</v>
      </c>
      <c r="C8" s="27">
        <f>SUM(C9:C13)</f>
        <v>86819587.58</v>
      </c>
      <c r="D8" s="27">
        <f>SUM(D9:D13)</f>
        <v>88607617.08</v>
      </c>
      <c r="E8" s="28">
        <f>SUM(E9:E13)</f>
        <v>64844640.39</v>
      </c>
      <c r="F8" s="35">
        <f>E8/D8</f>
        <v>0.731817901518044</v>
      </c>
    </row>
    <row r="9" spans="1:6" ht="76.5">
      <c r="A9" s="42" t="s">
        <v>41</v>
      </c>
      <c r="B9" s="8" t="s">
        <v>4</v>
      </c>
      <c r="C9" s="18">
        <v>70389513.03</v>
      </c>
      <c r="D9" s="18">
        <v>72227618.03</v>
      </c>
      <c r="E9" s="25">
        <v>53787276.89</v>
      </c>
      <c r="F9" s="36">
        <f aca="true" t="shared" si="0" ref="F9:F56">E9/D9</f>
        <v>0.7446912740173608</v>
      </c>
    </row>
    <row r="10" spans="1:6" ht="12.75">
      <c r="A10" s="42" t="s">
        <v>42</v>
      </c>
      <c r="B10" s="8" t="s">
        <v>40</v>
      </c>
      <c r="C10" s="18">
        <v>6955</v>
      </c>
      <c r="D10" s="18">
        <v>6955</v>
      </c>
      <c r="E10" s="25"/>
      <c r="F10" s="36">
        <f t="shared" si="0"/>
        <v>0</v>
      </c>
    </row>
    <row r="11" spans="1:6" ht="51">
      <c r="A11" s="42" t="s">
        <v>43</v>
      </c>
      <c r="B11" s="8" t="s">
        <v>38</v>
      </c>
      <c r="C11" s="18">
        <v>9697000</v>
      </c>
      <c r="D11" s="18">
        <v>9697000</v>
      </c>
      <c r="E11" s="25">
        <v>6583204.33</v>
      </c>
      <c r="F11" s="36">
        <f t="shared" si="0"/>
        <v>0.6788908249974219</v>
      </c>
    </row>
    <row r="12" spans="1:6" ht="12.75">
      <c r="A12" s="42" t="s">
        <v>44</v>
      </c>
      <c r="B12" s="8" t="s">
        <v>5</v>
      </c>
      <c r="C12" s="18">
        <v>374000.33</v>
      </c>
      <c r="D12" s="18">
        <v>66800.33</v>
      </c>
      <c r="E12" s="25"/>
      <c r="F12" s="36">
        <f t="shared" si="0"/>
        <v>0</v>
      </c>
    </row>
    <row r="13" spans="1:6" ht="12.75">
      <c r="A13" s="42" t="s">
        <v>45</v>
      </c>
      <c r="B13" s="8" t="s">
        <v>33</v>
      </c>
      <c r="C13" s="18">
        <v>6352119.22</v>
      </c>
      <c r="D13" s="18">
        <v>6609243.72</v>
      </c>
      <c r="E13" s="25">
        <v>4474159.17</v>
      </c>
      <c r="F13" s="36">
        <f t="shared" si="0"/>
        <v>0.6769547862883168</v>
      </c>
    </row>
    <row r="14" spans="1:6" ht="38.25">
      <c r="A14" s="43" t="s">
        <v>6</v>
      </c>
      <c r="B14" s="7" t="s">
        <v>7</v>
      </c>
      <c r="C14" s="17">
        <f>SUM(C15:C17)</f>
        <v>6849810</v>
      </c>
      <c r="D14" s="17">
        <f>SUM(D15:D17)</f>
        <v>6849810</v>
      </c>
      <c r="E14" s="17">
        <f>SUM(E15:E17)</f>
        <v>4862383.8</v>
      </c>
      <c r="F14" s="37">
        <f t="shared" si="0"/>
        <v>0.7098567405519277</v>
      </c>
    </row>
    <row r="15" spans="1:6" ht="12.75">
      <c r="A15" s="42" t="s">
        <v>46</v>
      </c>
      <c r="B15" s="8" t="s">
        <v>47</v>
      </c>
      <c r="C15" s="18">
        <v>1560810</v>
      </c>
      <c r="D15" s="18">
        <v>1560810</v>
      </c>
      <c r="E15" s="25">
        <v>1495413.78</v>
      </c>
      <c r="F15" s="36">
        <f t="shared" si="0"/>
        <v>0.9581011013512215</v>
      </c>
    </row>
    <row r="16" spans="1:6" ht="12.75">
      <c r="A16" s="44" t="s">
        <v>101</v>
      </c>
      <c r="B16" s="8" t="s">
        <v>8</v>
      </c>
      <c r="C16" s="18">
        <v>315000</v>
      </c>
      <c r="D16" s="18">
        <v>315000</v>
      </c>
      <c r="E16" s="25">
        <v>3630</v>
      </c>
      <c r="F16" s="36">
        <f t="shared" si="0"/>
        <v>0.011523809523809523</v>
      </c>
    </row>
    <row r="17" spans="1:6" ht="51">
      <c r="A17" s="44" t="s">
        <v>102</v>
      </c>
      <c r="B17" s="15" t="s">
        <v>100</v>
      </c>
      <c r="C17" s="18">
        <v>4974000</v>
      </c>
      <c r="D17" s="18">
        <v>4974000</v>
      </c>
      <c r="E17" s="25">
        <v>3363340.02</v>
      </c>
      <c r="F17" s="36">
        <f t="shared" si="0"/>
        <v>0.6761841616405307</v>
      </c>
    </row>
    <row r="18" spans="1:6" ht="12.75">
      <c r="A18" s="43" t="s">
        <v>9</v>
      </c>
      <c r="B18" s="7" t="s">
        <v>10</v>
      </c>
      <c r="C18" s="17">
        <f>SUM(C19:C23)</f>
        <v>87203788.98</v>
      </c>
      <c r="D18" s="17">
        <f>SUM(D19:D23)</f>
        <v>86080108.98</v>
      </c>
      <c r="E18" s="24">
        <f>SUM(E19:E23)</f>
        <v>74148536.31</v>
      </c>
      <c r="F18" s="37">
        <f t="shared" si="0"/>
        <v>0.8613898981845829</v>
      </c>
    </row>
    <row r="19" spans="1:6" ht="12.75">
      <c r="A19" s="42" t="s">
        <v>48</v>
      </c>
      <c r="B19" s="8" t="s">
        <v>11</v>
      </c>
      <c r="C19" s="18">
        <v>1872775.74</v>
      </c>
      <c r="D19" s="18">
        <v>1858404.74</v>
      </c>
      <c r="E19" s="25">
        <v>1115697.73</v>
      </c>
      <c r="F19" s="36">
        <f t="shared" si="0"/>
        <v>0.6003523914817394</v>
      </c>
    </row>
    <row r="20" spans="1:6" ht="12.75">
      <c r="A20" s="42" t="s">
        <v>49</v>
      </c>
      <c r="B20" s="8" t="s">
        <v>12</v>
      </c>
      <c r="C20" s="18">
        <v>3731500</v>
      </c>
      <c r="D20" s="18">
        <v>3731500</v>
      </c>
      <c r="E20" s="25">
        <v>2783678.26</v>
      </c>
      <c r="F20" s="36">
        <f t="shared" si="0"/>
        <v>0.7459944419134396</v>
      </c>
    </row>
    <row r="21" spans="1:6" ht="12.75">
      <c r="A21" s="42" t="s">
        <v>50</v>
      </c>
      <c r="B21" s="8" t="s">
        <v>13</v>
      </c>
      <c r="C21" s="18">
        <v>9501000</v>
      </c>
      <c r="D21" s="18">
        <v>9501000</v>
      </c>
      <c r="E21" s="25">
        <v>6296554</v>
      </c>
      <c r="F21" s="36">
        <f t="shared" si="0"/>
        <v>0.6627253973265972</v>
      </c>
    </row>
    <row r="22" spans="1:6" ht="25.5">
      <c r="A22" s="42" t="s">
        <v>51</v>
      </c>
      <c r="B22" s="8" t="s">
        <v>34</v>
      </c>
      <c r="C22" s="18">
        <v>66682364.04</v>
      </c>
      <c r="D22" s="18">
        <v>66682364.04</v>
      </c>
      <c r="E22" s="25">
        <v>63419548.49</v>
      </c>
      <c r="F22" s="36">
        <f t="shared" si="0"/>
        <v>0.9510692880048048</v>
      </c>
    </row>
    <row r="23" spans="1:6" ht="25.5">
      <c r="A23" s="42" t="s">
        <v>52</v>
      </c>
      <c r="B23" s="8" t="s">
        <v>31</v>
      </c>
      <c r="C23" s="18">
        <v>5416149.2</v>
      </c>
      <c r="D23" s="18">
        <v>4306840.2</v>
      </c>
      <c r="E23" s="25">
        <v>533057.83</v>
      </c>
      <c r="F23" s="36">
        <f t="shared" si="0"/>
        <v>0.12377005072071166</v>
      </c>
    </row>
    <row r="24" spans="1:6" ht="25.5">
      <c r="A24" s="43" t="s">
        <v>14</v>
      </c>
      <c r="B24" s="7" t="s">
        <v>15</v>
      </c>
      <c r="C24" s="17">
        <f>SUM(C25:C27)</f>
        <v>45227689.34</v>
      </c>
      <c r="D24" s="17">
        <f>SUM(D25:D27)</f>
        <v>45024560.34</v>
      </c>
      <c r="E24" s="24">
        <f>SUM(E25:E27)</f>
        <v>16151388.2</v>
      </c>
      <c r="F24" s="37">
        <f t="shared" si="0"/>
        <v>0.3587239515063302</v>
      </c>
    </row>
    <row r="25" spans="1:6" ht="12.75">
      <c r="A25" s="44" t="s">
        <v>94</v>
      </c>
      <c r="B25" s="15" t="s">
        <v>93</v>
      </c>
      <c r="C25" s="18">
        <v>11570837.46</v>
      </c>
      <c r="D25" s="18">
        <v>11570837.46</v>
      </c>
      <c r="E25" s="25"/>
      <c r="F25" s="36">
        <f t="shared" si="0"/>
        <v>0</v>
      </c>
    </row>
    <row r="26" spans="1:6" ht="12.75">
      <c r="A26" s="42" t="s">
        <v>53</v>
      </c>
      <c r="B26" s="8" t="s">
        <v>16</v>
      </c>
      <c r="C26" s="18">
        <v>24270393.29</v>
      </c>
      <c r="D26" s="18">
        <v>24052893.29</v>
      </c>
      <c r="E26" s="25">
        <v>10976043.11</v>
      </c>
      <c r="F26" s="36">
        <f t="shared" si="0"/>
        <v>0.45632943104450946</v>
      </c>
    </row>
    <row r="27" spans="1:6" ht="12.75">
      <c r="A27" s="42" t="s">
        <v>54</v>
      </c>
      <c r="B27" s="8" t="s">
        <v>29</v>
      </c>
      <c r="C27" s="18">
        <v>9386458.59</v>
      </c>
      <c r="D27" s="18">
        <v>9400829.59</v>
      </c>
      <c r="E27" s="25">
        <v>5175345.09</v>
      </c>
      <c r="F27" s="36">
        <f t="shared" si="0"/>
        <v>0.5505200408595003</v>
      </c>
    </row>
    <row r="28" spans="1:6" ht="28.5">
      <c r="A28" s="45" t="s">
        <v>17</v>
      </c>
      <c r="B28" s="5" t="s">
        <v>18</v>
      </c>
      <c r="C28" s="17">
        <f>C29</f>
        <v>100000</v>
      </c>
      <c r="D28" s="17">
        <f>D29</f>
        <v>100000</v>
      </c>
      <c r="E28" s="24">
        <f>E29</f>
        <v>74651.4</v>
      </c>
      <c r="F28" s="37">
        <f t="shared" si="0"/>
        <v>0.7465139999999999</v>
      </c>
    </row>
    <row r="29" spans="1:6" ht="25.5">
      <c r="A29" s="46" t="s">
        <v>19</v>
      </c>
      <c r="B29" s="6" t="s">
        <v>30</v>
      </c>
      <c r="C29" s="18">
        <v>100000</v>
      </c>
      <c r="D29" s="18">
        <v>100000</v>
      </c>
      <c r="E29" s="25">
        <v>74651.4</v>
      </c>
      <c r="F29" s="36">
        <f t="shared" si="0"/>
        <v>0.7465139999999999</v>
      </c>
    </row>
    <row r="30" spans="1:6" ht="12.75">
      <c r="A30" s="43" t="s">
        <v>20</v>
      </c>
      <c r="B30" s="7" t="s">
        <v>21</v>
      </c>
      <c r="C30" s="17">
        <f>SUM(C31:C35)</f>
        <v>608352950.37</v>
      </c>
      <c r="D30" s="17">
        <f>SUM(D31:D35)</f>
        <v>608326950.3699999</v>
      </c>
      <c r="E30" s="24">
        <f>SUM(E31:E35)</f>
        <v>394682993.65000004</v>
      </c>
      <c r="F30" s="37">
        <f t="shared" si="0"/>
        <v>0.648800769734012</v>
      </c>
    </row>
    <row r="31" spans="1:6" ht="12.75">
      <c r="A31" s="42" t="s">
        <v>55</v>
      </c>
      <c r="B31" s="8" t="s">
        <v>22</v>
      </c>
      <c r="C31" s="18">
        <v>161272054.72</v>
      </c>
      <c r="D31" s="18">
        <v>161567454.72</v>
      </c>
      <c r="E31" s="25">
        <v>112068204.4</v>
      </c>
      <c r="F31" s="36">
        <f t="shared" si="0"/>
        <v>0.6936310570356926</v>
      </c>
    </row>
    <row r="32" spans="1:6" ht="12.75">
      <c r="A32" s="42" t="s">
        <v>56</v>
      </c>
      <c r="B32" s="8" t="s">
        <v>23</v>
      </c>
      <c r="C32" s="18">
        <v>385736094.98</v>
      </c>
      <c r="D32" s="18">
        <v>385967812.07</v>
      </c>
      <c r="E32" s="25">
        <v>241489677.22</v>
      </c>
      <c r="F32" s="36">
        <f t="shared" si="0"/>
        <v>0.6256730993314098</v>
      </c>
    </row>
    <row r="33" spans="1:6" ht="12.75">
      <c r="A33" s="42" t="s">
        <v>91</v>
      </c>
      <c r="B33" s="8" t="s">
        <v>92</v>
      </c>
      <c r="C33" s="18">
        <v>40829478.67</v>
      </c>
      <c r="D33" s="18">
        <v>40581018.67</v>
      </c>
      <c r="E33" s="25">
        <v>25883058.25</v>
      </c>
      <c r="F33" s="36">
        <f t="shared" si="0"/>
        <v>0.6378119401210192</v>
      </c>
    </row>
    <row r="34" spans="1:6" ht="25.5">
      <c r="A34" s="42" t="s">
        <v>57</v>
      </c>
      <c r="B34" s="8" t="s">
        <v>24</v>
      </c>
      <c r="C34" s="18">
        <v>3876747</v>
      </c>
      <c r="D34" s="18">
        <v>3996291</v>
      </c>
      <c r="E34" s="25">
        <v>3698245.74</v>
      </c>
      <c r="F34" s="36">
        <f t="shared" si="0"/>
        <v>0.9254195302594331</v>
      </c>
    </row>
    <row r="35" spans="1:6" ht="25.5">
      <c r="A35" s="42" t="s">
        <v>58</v>
      </c>
      <c r="B35" s="8" t="s">
        <v>25</v>
      </c>
      <c r="C35" s="18">
        <v>16638575</v>
      </c>
      <c r="D35" s="18">
        <v>16214373.91</v>
      </c>
      <c r="E35" s="25">
        <v>11543808.04</v>
      </c>
      <c r="F35" s="36">
        <f t="shared" si="0"/>
        <v>0.711949046202796</v>
      </c>
    </row>
    <row r="36" spans="1:6" ht="12.75">
      <c r="A36" s="43" t="s">
        <v>59</v>
      </c>
      <c r="B36" s="7" t="s">
        <v>26</v>
      </c>
      <c r="C36" s="17">
        <f>SUM(C37:C38)</f>
        <v>69578167.44</v>
      </c>
      <c r="D36" s="17">
        <f>SUM(D37:D38)</f>
        <v>70224167.44</v>
      </c>
      <c r="E36" s="24">
        <f>SUM(E37:E38)</f>
        <v>47455684.37</v>
      </c>
      <c r="F36" s="37">
        <f t="shared" si="0"/>
        <v>0.6757742540777925</v>
      </c>
    </row>
    <row r="37" spans="1:6" ht="12.75">
      <c r="A37" s="42" t="s">
        <v>60</v>
      </c>
      <c r="B37" s="8" t="s">
        <v>27</v>
      </c>
      <c r="C37" s="18">
        <v>65234167.44</v>
      </c>
      <c r="D37" s="18">
        <v>65880167.44</v>
      </c>
      <c r="E37" s="25">
        <v>44291465.47</v>
      </c>
      <c r="F37" s="36">
        <f t="shared" si="0"/>
        <v>0.6723034744915943</v>
      </c>
    </row>
    <row r="38" spans="1:6" ht="25.5">
      <c r="A38" s="42" t="s">
        <v>61</v>
      </c>
      <c r="B38" s="8" t="s">
        <v>39</v>
      </c>
      <c r="C38" s="18">
        <v>4344000</v>
      </c>
      <c r="D38" s="18">
        <v>4344000</v>
      </c>
      <c r="E38" s="25">
        <v>3164218.9</v>
      </c>
      <c r="F38" s="36">
        <f t="shared" si="0"/>
        <v>0.7284113489871087</v>
      </c>
    </row>
    <row r="39" spans="1:6" ht="12.75">
      <c r="A39" s="43" t="s">
        <v>28</v>
      </c>
      <c r="B39" s="7" t="s">
        <v>62</v>
      </c>
      <c r="C39" s="17">
        <f>SUM(C40:C44)</f>
        <v>322637553.17</v>
      </c>
      <c r="D39" s="17">
        <f>SUM(D40:D44)</f>
        <v>336138955.67</v>
      </c>
      <c r="E39" s="24">
        <f>SUM(E40:E44)</f>
        <v>254019360.06000003</v>
      </c>
      <c r="F39" s="37">
        <f t="shared" si="0"/>
        <v>0.7556974750328557</v>
      </c>
    </row>
    <row r="40" spans="1:6" ht="12.75">
      <c r="A40" s="42" t="s">
        <v>63</v>
      </c>
      <c r="B40" s="8" t="s">
        <v>64</v>
      </c>
      <c r="C40" s="18">
        <v>1900000</v>
      </c>
      <c r="D40" s="18">
        <v>1900000</v>
      </c>
      <c r="E40" s="25">
        <v>1325526.67</v>
      </c>
      <c r="F40" s="36">
        <f t="shared" si="0"/>
        <v>0.6976456157894736</v>
      </c>
    </row>
    <row r="41" spans="1:6" ht="12.75">
      <c r="A41" s="42" t="s">
        <v>89</v>
      </c>
      <c r="B41" s="8" t="s">
        <v>88</v>
      </c>
      <c r="C41" s="18">
        <v>25914037</v>
      </c>
      <c r="D41" s="18">
        <v>26964037</v>
      </c>
      <c r="E41" s="25">
        <v>19953808</v>
      </c>
      <c r="F41" s="36">
        <f t="shared" si="0"/>
        <v>0.7400155992962033</v>
      </c>
    </row>
    <row r="42" spans="1:6" ht="12.75">
      <c r="A42" s="42" t="s">
        <v>65</v>
      </c>
      <c r="B42" s="8" t="s">
        <v>66</v>
      </c>
      <c r="C42" s="18">
        <v>102952313</v>
      </c>
      <c r="D42" s="18">
        <v>102951888.5</v>
      </c>
      <c r="E42" s="25">
        <v>72653861.25</v>
      </c>
      <c r="F42" s="36">
        <f t="shared" si="0"/>
        <v>0.7057069307669863</v>
      </c>
    </row>
    <row r="43" spans="1:6" ht="12.75">
      <c r="A43" s="42" t="s">
        <v>67</v>
      </c>
      <c r="B43" s="8" t="s">
        <v>68</v>
      </c>
      <c r="C43" s="18">
        <v>171415674.5</v>
      </c>
      <c r="D43" s="18">
        <v>183510001.5</v>
      </c>
      <c r="E43" s="25">
        <v>147766795.24</v>
      </c>
      <c r="F43" s="36">
        <f t="shared" si="0"/>
        <v>0.8052247508700501</v>
      </c>
    </row>
    <row r="44" spans="1:6" ht="25.5">
      <c r="A44" s="42" t="s">
        <v>69</v>
      </c>
      <c r="B44" s="8" t="s">
        <v>70</v>
      </c>
      <c r="C44" s="18">
        <v>20455528.67</v>
      </c>
      <c r="D44" s="18">
        <v>20813028.67</v>
      </c>
      <c r="E44" s="25">
        <v>12319368.9</v>
      </c>
      <c r="F44" s="36">
        <f t="shared" si="0"/>
        <v>0.5919065934770559</v>
      </c>
    </row>
    <row r="45" spans="1:6" ht="12.75">
      <c r="A45" s="43" t="s">
        <v>35</v>
      </c>
      <c r="B45" s="7" t="s">
        <v>71</v>
      </c>
      <c r="C45" s="17">
        <f>C46</f>
        <v>45852715</v>
      </c>
      <c r="D45" s="17">
        <f>D46</f>
        <v>50536984.97</v>
      </c>
      <c r="E45" s="24">
        <f>E46</f>
        <v>39613141.81</v>
      </c>
      <c r="F45" s="37">
        <f t="shared" si="0"/>
        <v>0.7838445810234889</v>
      </c>
    </row>
    <row r="46" spans="1:6" ht="12.75">
      <c r="A46" s="42" t="s">
        <v>72</v>
      </c>
      <c r="B46" s="8" t="s">
        <v>73</v>
      </c>
      <c r="C46" s="18">
        <v>45852715</v>
      </c>
      <c r="D46" s="18">
        <v>50536984.97</v>
      </c>
      <c r="E46" s="25">
        <v>39613141.81</v>
      </c>
      <c r="F46" s="36">
        <f t="shared" si="0"/>
        <v>0.7838445810234889</v>
      </c>
    </row>
    <row r="47" spans="1:6" ht="25.5">
      <c r="A47" s="43" t="s">
        <v>36</v>
      </c>
      <c r="B47" s="7" t="s">
        <v>74</v>
      </c>
      <c r="C47" s="17">
        <f>SUM(C48:C49)</f>
        <v>9094000.690000001</v>
      </c>
      <c r="D47" s="17">
        <f>SUM(D48:D49)</f>
        <v>9094000.690000001</v>
      </c>
      <c r="E47" s="24">
        <f>SUM(E48:E49)</f>
        <v>7082882.91</v>
      </c>
      <c r="F47" s="37">
        <f t="shared" si="0"/>
        <v>0.7788522512196994</v>
      </c>
    </row>
    <row r="48" spans="1:6" ht="12.75">
      <c r="A48" s="42" t="s">
        <v>75</v>
      </c>
      <c r="B48" s="8" t="s">
        <v>76</v>
      </c>
      <c r="C48" s="18">
        <v>3900000</v>
      </c>
      <c r="D48" s="18">
        <v>3900000</v>
      </c>
      <c r="E48" s="25">
        <v>3145000</v>
      </c>
      <c r="F48" s="36">
        <f t="shared" si="0"/>
        <v>0.8064102564102564</v>
      </c>
    </row>
    <row r="49" spans="1:6" ht="12.75">
      <c r="A49" s="42" t="s">
        <v>77</v>
      </c>
      <c r="B49" s="8" t="s">
        <v>78</v>
      </c>
      <c r="C49" s="18">
        <v>5194000.69</v>
      </c>
      <c r="D49" s="18">
        <v>5194000.69</v>
      </c>
      <c r="E49" s="25">
        <v>3937882.91</v>
      </c>
      <c r="F49" s="36">
        <f t="shared" si="0"/>
        <v>0.7581598742529239</v>
      </c>
    </row>
    <row r="50" spans="1:6" ht="38.25">
      <c r="A50" s="43" t="s">
        <v>37</v>
      </c>
      <c r="B50" s="7" t="s">
        <v>79</v>
      </c>
      <c r="C50" s="17">
        <f>C51</f>
        <v>178122.67</v>
      </c>
      <c r="D50" s="17">
        <f>D51</f>
        <v>178122.67</v>
      </c>
      <c r="E50" s="24">
        <f>E51</f>
        <v>0</v>
      </c>
      <c r="F50" s="37">
        <f t="shared" si="0"/>
        <v>0</v>
      </c>
    </row>
    <row r="51" spans="1:6" ht="25.5">
      <c r="A51" s="42" t="s">
        <v>80</v>
      </c>
      <c r="B51" s="8" t="s">
        <v>81</v>
      </c>
      <c r="C51" s="18">
        <v>178122.67</v>
      </c>
      <c r="D51" s="18">
        <v>178122.67</v>
      </c>
      <c r="E51" s="25"/>
      <c r="F51" s="36">
        <f t="shared" si="0"/>
        <v>0</v>
      </c>
    </row>
    <row r="52" spans="1:6" ht="63.75">
      <c r="A52" s="43" t="s">
        <v>82</v>
      </c>
      <c r="B52" s="7" t="s">
        <v>83</v>
      </c>
      <c r="C52" s="17">
        <f>SUM(C53:C54)</f>
        <v>182124346</v>
      </c>
      <c r="D52" s="17">
        <f>SUM(D53:D54)</f>
        <v>182522530</v>
      </c>
      <c r="E52" s="24">
        <f>SUM(E53:E54)</f>
        <v>43342448</v>
      </c>
      <c r="F52" s="37">
        <f t="shared" si="0"/>
        <v>0.23746355039019018</v>
      </c>
    </row>
    <row r="53" spans="1:6" ht="51">
      <c r="A53" s="47" t="s">
        <v>84</v>
      </c>
      <c r="B53" s="12" t="s">
        <v>85</v>
      </c>
      <c r="C53" s="18">
        <v>48992346</v>
      </c>
      <c r="D53" s="18">
        <v>49230530</v>
      </c>
      <c r="E53" s="25">
        <v>36982448</v>
      </c>
      <c r="F53" s="36">
        <f t="shared" si="0"/>
        <v>0.7512096254092735</v>
      </c>
    </row>
    <row r="54" spans="1:6" ht="25.5">
      <c r="A54" s="48" t="s">
        <v>86</v>
      </c>
      <c r="B54" s="13" t="s">
        <v>87</v>
      </c>
      <c r="C54" s="18">
        <v>133132000</v>
      </c>
      <c r="D54" s="18">
        <v>133292000</v>
      </c>
      <c r="E54" s="25">
        <v>6360000</v>
      </c>
      <c r="F54" s="36">
        <f t="shared" si="0"/>
        <v>0.04771479158539147</v>
      </c>
    </row>
    <row r="55" spans="1:6" ht="13.5" thickBot="1">
      <c r="A55" s="49"/>
      <c r="B55" s="14"/>
      <c r="C55" s="30"/>
      <c r="D55" s="30"/>
      <c r="E55" s="31"/>
      <c r="F55" s="38"/>
    </row>
    <row r="56" spans="1:6" s="53" customFormat="1" ht="16.5" thickBot="1">
      <c r="A56" s="50" t="s">
        <v>90</v>
      </c>
      <c r="B56" s="11"/>
      <c r="C56" s="51">
        <f>C8+C14+C18+C24+C28+C30+C36+C39+C45+C47+C50+C52</f>
        <v>1464018731.2400002</v>
      </c>
      <c r="D56" s="51">
        <f>D8+D14+D18+D24+D28+D30+D36+D39+D45+D47+D50+D52</f>
        <v>1483683808.21</v>
      </c>
      <c r="E56" s="52">
        <f>E8+E14+E18+E24+E28+E30+E36+E39+E45+E47+E50+E52</f>
        <v>946278110.9</v>
      </c>
      <c r="F56" s="39">
        <f t="shared" si="0"/>
        <v>0.637789605617954</v>
      </c>
    </row>
  </sheetData>
  <sheetProtection/>
  <mergeCells count="2">
    <mergeCell ref="A5:F5"/>
    <mergeCell ref="A6:C6"/>
  </mergeCells>
  <printOptions/>
  <pageMargins left="0.5905511811023623" right="0.5905511811023623" top="0.3937007874015748" bottom="0" header="0.5118110236220472" footer="0.5118110236220472"/>
  <pageSetup fitToHeight="0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Kor2</cp:lastModifiedBy>
  <cp:lastPrinted>2021-10-11T06:06:51Z</cp:lastPrinted>
  <dcterms:created xsi:type="dcterms:W3CDTF">2008-04-08T05:54:55Z</dcterms:created>
  <dcterms:modified xsi:type="dcterms:W3CDTF">2021-10-25T09:24:51Z</dcterms:modified>
  <cp:category/>
  <cp:version/>
  <cp:contentType/>
  <cp:contentStatus/>
</cp:coreProperties>
</file>