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40" windowWidth="18855" windowHeight="11190"/>
  </bookViews>
  <sheets>
    <sheet name="Документ" sheetId="2" r:id="rId1"/>
  </sheets>
  <calcPr calcId="124519"/>
</workbook>
</file>

<file path=xl/calcChain.xml><?xml version="1.0" encoding="utf-8"?>
<calcChain xmlns="http://schemas.openxmlformats.org/spreadsheetml/2006/main">
  <c r="S143" i="2"/>
  <c r="S144"/>
  <c r="R143"/>
  <c r="R144"/>
  <c r="Q143"/>
  <c r="Q144"/>
  <c r="Q167"/>
  <c r="S159"/>
  <c r="R159"/>
  <c r="Q159"/>
  <c r="S156"/>
  <c r="R156"/>
  <c r="Q156"/>
  <c r="S145"/>
  <c r="R145"/>
  <c r="Q145"/>
  <c r="S16"/>
  <c r="R16"/>
  <c r="Q16"/>
  <c r="S15"/>
  <c r="R15"/>
  <c r="Q15"/>
  <c r="Q17"/>
  <c r="Q137"/>
  <c r="Q138"/>
  <c r="S116"/>
  <c r="R116"/>
  <c r="Q116"/>
  <c r="S117"/>
  <c r="R117"/>
  <c r="Q117"/>
  <c r="S127"/>
  <c r="R127"/>
  <c r="Q127"/>
  <c r="Q128"/>
  <c r="S124" l="1"/>
  <c r="R124"/>
  <c r="Q124"/>
  <c r="S119"/>
  <c r="R119"/>
  <c r="Q119"/>
  <c r="S118"/>
  <c r="R118"/>
  <c r="Q118"/>
  <c r="S107"/>
  <c r="R107"/>
  <c r="Q107"/>
  <c r="S111"/>
  <c r="R111"/>
  <c r="Q111"/>
  <c r="S103"/>
  <c r="R103"/>
  <c r="Q103"/>
  <c r="S104"/>
  <c r="R104"/>
  <c r="Q104"/>
  <c r="S89"/>
  <c r="R89"/>
  <c r="Q89"/>
  <c r="S90"/>
  <c r="R90"/>
  <c r="Q90"/>
  <c r="S100"/>
  <c r="R100"/>
  <c r="Q100"/>
  <c r="S91"/>
  <c r="R91"/>
  <c r="Q91"/>
  <c r="S92"/>
  <c r="R92"/>
  <c r="Q92"/>
  <c r="S75"/>
  <c r="R75"/>
  <c r="Q75"/>
  <c r="S80"/>
  <c r="R80"/>
  <c r="Q80"/>
  <c r="S76"/>
  <c r="R76"/>
  <c r="Q76"/>
  <c r="S48"/>
  <c r="S47" s="1"/>
  <c r="R47"/>
  <c r="R48"/>
  <c r="Q47"/>
  <c r="Q48"/>
  <c r="S66"/>
  <c r="R66"/>
  <c r="Q66"/>
  <c r="S37"/>
  <c r="S36" s="1"/>
  <c r="S35" s="1"/>
  <c r="S34" s="1"/>
  <c r="R37"/>
  <c r="R36" s="1"/>
  <c r="R35" s="1"/>
  <c r="R34" s="1"/>
  <c r="R14" s="1"/>
  <c r="R170" s="1"/>
  <c r="Q37"/>
  <c r="Q36" s="1"/>
  <c r="Q35" s="1"/>
  <c r="Q34" s="1"/>
  <c r="S17"/>
  <c r="R17"/>
  <c r="S14" l="1"/>
  <c r="S170" s="1"/>
  <c r="Q14"/>
  <c r="Q170" s="1"/>
  <c r="O170"/>
  <c r="N170"/>
  <c r="O14"/>
  <c r="N14"/>
  <c r="O15"/>
  <c r="N15"/>
  <c r="O16"/>
  <c r="N16"/>
  <c r="O17"/>
  <c r="N17"/>
  <c r="O34"/>
  <c r="N34"/>
  <c r="O35"/>
  <c r="N35"/>
  <c r="O36"/>
  <c r="N36"/>
  <c r="O37"/>
  <c r="N37"/>
  <c r="O47"/>
  <c r="N47"/>
  <c r="O48"/>
  <c r="N48"/>
  <c r="O66"/>
  <c r="N66"/>
  <c r="O71"/>
  <c r="N71"/>
  <c r="O75"/>
  <c r="N75"/>
  <c r="O76"/>
  <c r="N76"/>
  <c r="O80"/>
  <c r="N80"/>
  <c r="O89"/>
  <c r="N89"/>
  <c r="O90"/>
  <c r="N90"/>
  <c r="O91"/>
  <c r="N91"/>
  <c r="O92"/>
  <c r="N92"/>
  <c r="O100"/>
  <c r="N100"/>
  <c r="O103"/>
  <c r="N103"/>
  <c r="O104"/>
  <c r="N104"/>
  <c r="O107"/>
  <c r="N107"/>
  <c r="O108"/>
  <c r="O111"/>
  <c r="N111"/>
  <c r="O116"/>
  <c r="N116"/>
  <c r="O117"/>
  <c r="N117"/>
  <c r="O118"/>
  <c r="N118"/>
  <c r="O119"/>
  <c r="N119"/>
  <c r="O124"/>
  <c r="N124"/>
  <c r="O127"/>
  <c r="N127"/>
  <c r="O156"/>
  <c r="N156"/>
  <c r="O159"/>
</calcChain>
</file>

<file path=xl/sharedStrings.xml><?xml version="1.0" encoding="utf-8"?>
<sst xmlns="http://schemas.openxmlformats.org/spreadsheetml/2006/main" count="517" uniqueCount="305">
  <si>
    <t>Коды</t>
  </si>
  <si>
    <t>Форма по ОКУД</t>
  </si>
  <si>
    <t>Дата</t>
  </si>
  <si>
    <t>01.11.2021</t>
  </si>
  <si>
    <t>Дата формирования</t>
  </si>
  <si>
    <t>03.11.2021</t>
  </si>
  <si>
    <t>Финансовый орган</t>
  </si>
  <si>
    <t>отдел финансов Кировской районной администрации (исполнительно-распорядительного органа) муниципального района "Город Киров и Кировский район"</t>
  </si>
  <si>
    <t>Глава по БК</t>
  </si>
  <si>
    <t>Наименование бюджета (публично-правового образования)</t>
  </si>
  <si>
    <t>ГП "Город Киров"</t>
  </si>
  <si>
    <t>по ОКТМО</t>
  </si>
  <si>
    <t>Единица измерения:</t>
  </si>
  <si>
    <t>по ОКЕИ</t>
  </si>
  <si>
    <t>385</t>
  </si>
  <si>
    <t>Номер
реестровой записи</t>
  </si>
  <si>
    <t>Наименование группы источников доходов бюджетов /
Наимнование источника дохода бюджета</t>
  </si>
  <si>
    <t>Классификация доходов бюджетов</t>
  </si>
  <si>
    <t>Наименование главного администратора доходов федерального бюджета</t>
  </si>
  <si>
    <t>Код строки</t>
  </si>
  <si>
    <t>Прогноз доходов бюджета на 2021 г. (текущий финансовый год)</t>
  </si>
  <si>
    <t>Кассовые поступления в текущем финансовом году (на 1 ноября 2021 г.)</t>
  </si>
  <si>
    <t>Оценка исполнения 2021 г. (текущий финансовый год)</t>
  </si>
  <si>
    <t xml:space="preserve">
Прогноз доходов бюджета
</t>
  </si>
  <si>
    <t>код</t>
  </si>
  <si>
    <t>наименование</t>
  </si>
  <si>
    <t>на 2023г. (первый год планового периода)</t>
  </si>
  <si>
    <t>на 2024 г. (второй год планового периода)</t>
  </si>
  <si>
    <t>000 1 00 00000 00 0000 000</t>
  </si>
  <si>
    <t>НАЛОГОВЫЕ И НЕНАЛОГОВЫЕ ДОХОДЫ</t>
  </si>
  <si>
    <t>Кировская районная администрация (исполнительно-распорядительный орган) муниципального района "Город Киров и Кировский район"</t>
  </si>
  <si>
    <t xml:space="preserve"> </t>
  </si>
  <si>
    <t>Управление административно-технического контроля Калужской области</t>
  </si>
  <si>
    <t>000 1 01 00000 00 0000 000</t>
  </si>
  <si>
    <t>НАЛОГИ НА ПРИБЫЛЬ, ДОХОДЫ</t>
  </si>
  <si>
    <t>МЕЖРАЙОННАЯ ИФНС РОССИИ № 5 ПО КАЛУЖСКОЙ ОБЛАСТИ</t>
  </si>
  <si>
    <t>000 1 01 02000 00 0000 000</t>
  </si>
  <si>
    <t>00010102000000000000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</si>
  <si>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</si>
  <si>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осуществляется в соответствии со статьями 227,227.1 и 228 Налогового кодекса РФ</t>
  </si>
  <si>
    <t>101010600006296140000220001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</si>
  <si>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227,227 и 228 Налогового кодекса Российской Федерации.</t>
  </si>
  <si>
    <t>101010600007296140000220001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</si>
  <si>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</si>
  <si>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101010600008296140000220001</t>
  </si>
  <si>
    <t>Налог на доходы физических лиц с доходов, полученных физическими лицами, являющимися налоговыми резидентами Российской Федерации в виде дивидендов от долевого участия в деятельности организаций</t>
  </si>
  <si>
    <t>101010600009296140000220001</t>
  </si>
  <si>
    <t>182 1 01 02020 01 0000 110</t>
  </si>
  <si>
    <t>Налог на доходы физических лиц с доходов, полученных от осуществления деятельнеости физическими лицами, зарегистрированными в качестве индивидуальных поредпринимателей,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</si>
  <si>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101010600010296140000220001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</si>
  <si>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</si>
  <si>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101010600011296140000220001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</si>
  <si>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</si>
  <si>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101010600012296140000220001</t>
  </si>
  <si>
    <t>Налог на доходы физических лиц с доходов,полученных от осуществления деятельности физическими лицами, зарегистрированными в качестве индивудуальных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Налового кодекса РФ</t>
  </si>
  <si>
    <t>182 1 01 02030 01 0000 110</t>
  </si>
  <si>
    <t>Налог на доходы физических лиц с доходов, полученных физическими лицами, в соответствии со статьей 228 Налового кодкса Российской Федерации</t>
  </si>
  <si>
    <t>101010600013296140000220001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</si>
  <si>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</si>
  <si>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101010600014296140000220001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</si>
  <si>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</si>
  <si>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101010600015296140000220001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</si>
  <si>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</si>
  <si>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182 1 01 02050 01 0000 110</t>
  </si>
  <si>
    <t>18210102050010000110</t>
  </si>
  <si>
    <t>101010600016296140000220001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</si>
  <si>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</si>
  <si>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101010600017296140000220001</t>
  </si>
  <si>
    <t>000 1 03 00000 00 0000 000</t>
  </si>
  <si>
    <t>НАЛОГИ НА ТОВАРЫ (РАБОТЫ, УСЛУГИ), РЕАЛИЗУЕМЫЕ НА ТЕРРИТОРИИ РОССИЙСКОЙ ФЕДЕРАЦИИ</t>
  </si>
  <si>
    <t>Управление Федерального казначейства по Калужской области</t>
  </si>
  <si>
    <t>000 1 03 02000 00 0000 000</t>
  </si>
  <si>
    <t>00010302000000000000</t>
  </si>
  <si>
    <t>100 1 03 02231 01 0000 110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</si>
  <si>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</t>
  </si>
  <si>
    <t>103010600002296140000220001</t>
  </si>
  <si>
    <t>100 1 03 02241 01 0000 110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</si>
  <si>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</si>
  <si>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103010600003296140000220001</t>
  </si>
  <si>
    <t>103010600028296141010220001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</si>
  <si>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</t>
  </si>
  <si>
    <t>100 1 03 02251 01 0000 110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</si>
  <si>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</t>
  </si>
  <si>
    <t>103010600004296140000220001</t>
  </si>
  <si>
    <t>100 1 03 02261 01 0000 110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</si>
  <si>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</t>
  </si>
  <si>
    <t>103010600005296140000220001</t>
  </si>
  <si>
    <t>000 1 05 00000 00 0000 000</t>
  </si>
  <si>
    <t>НАЛОГИ НА СОВОКУПНЫЙ ДОХОД</t>
  </si>
  <si>
    <t>000 1 05 01000 00 0000 000</t>
  </si>
  <si>
    <t>00010501000000000000</t>
  </si>
  <si>
    <t>182 1 05 01011 01 0000 110</t>
  </si>
  <si>
    <t>Налог, взимаемый с налогоплательщиков, выбравших в качестве объекта налогообложения доходы</t>
  </si>
  <si>
    <t>105010600018296140000220001</t>
  </si>
  <si>
    <t>Налог, взимаемый с налогоплательщиков, выбравших в качестве объекта налогообложения  доходы</t>
  </si>
  <si>
    <t>105010600019296140000220001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</si>
  <si>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</si>
  <si>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105010600020296140000220001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</si>
  <si>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</si>
  <si>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105010600021296140000220001</t>
  </si>
  <si>
    <t>Налог, взимаемый с налогоплательщиков, выбравших в качестве объекта налогооблажения доходы</t>
  </si>
  <si>
    <t>182 1 05 01012 01 0000 110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</si>
  <si>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</si>
  <si>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105010600022296140000220001</t>
  </si>
  <si>
    <t>Налог, взимаемый с налогоплательщиков, выбравших в качестве объекта налогооблажения доходы (за налоговые периоды,истекшие до 01 января 2011 года)</t>
  </si>
  <si>
    <t>105010600023296140000220001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</si>
  <si>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</si>
  <si>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182 1 05 01021 01 0000 110</t>
  </si>
  <si>
    <t>105010600024296140000220001</t>
  </si>
  <si>
    <t>105010600025296140000220001</t>
  </si>
  <si>
    <t>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</si>
  <si>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105010600026296140000220001</t>
  </si>
  <si>
    <t>182 1 05 01022 01 0000 110</t>
  </si>
  <si>
    <t>Налог, взимаемый с налогоплательщиков, выбравших в качестве объекта налогообложения доходы, уменьшенные на величину расходов  (за налоговые периоды, истекшие до 1 января 2011 года)</t>
  </si>
  <si>
    <t>105010600027296140000220001</t>
  </si>
  <si>
    <t xml:space="preserve">Налог, взимаемый с налогоплательщиков, выбравших в качестве объекта налогообложения доходы, уменьшенные на величину расходов </t>
  </si>
  <si>
    <t>182 1 05 01050 01 0000 110</t>
  </si>
  <si>
    <t>Минимальный налог,  зачисляемый в бюджеты субъектов Российской Федерации</t>
  </si>
  <si>
    <t>105010600028296140000220001</t>
  </si>
  <si>
    <t>105010600029296140000220001</t>
  </si>
  <si>
    <t>Минимальный налог, зачисляемый в бюджеты субъектов Российской Федерации (пени по соответствующему платежу)</t>
  </si>
  <si>
    <t>000 1 05 03000 00 0000 000</t>
  </si>
  <si>
    <t>00010503000000000000</t>
  </si>
  <si>
    <t>182 1 05 03010 01 0000 110</t>
  </si>
  <si>
    <t>Единый сельскохозяйственный налог</t>
  </si>
  <si>
    <t>105010600030296140000220001</t>
  </si>
  <si>
    <t>105010600031296140000220001</t>
  </si>
  <si>
    <t>Единый сельскохозяйственный налог (пени по соответствующему платежу)</t>
  </si>
  <si>
    <t>105010600032296140000220001</t>
  </si>
  <si>
    <t>000 1 05 06000 00 0000 000</t>
  </si>
  <si>
    <t>00010506000000000000</t>
  </si>
  <si>
    <t>182 1 05 06000 01 0000 110</t>
  </si>
  <si>
    <t>Налог на профессиональный доход</t>
  </si>
  <si>
    <t>105010600033296140000220001</t>
  </si>
  <si>
    <t>Налог на профессиональный доход (сумма платежа (перерасчеты, недоимка и задолженность по соответствующему платежу, в том числе по отмененному)</t>
  </si>
  <si>
    <t>105010600034296140000220001</t>
  </si>
  <si>
    <t>000 1 06 00000 00 0000 000</t>
  </si>
  <si>
    <t>НАЛОГИ НА ИМУЩЕСТВО</t>
  </si>
  <si>
    <t>000 1 06 01000 00 0000 000</t>
  </si>
  <si>
    <t>00010601000000000000</t>
  </si>
  <si>
    <t>182 1 06 01030 13 0000 110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</si>
  <si>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</si>
  <si>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106130600035296140000220001</t>
  </si>
  <si>
    <t>106130600036296140000220001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</si>
  <si>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</si>
  <si>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000 1 06 06000 00 0000 000</t>
  </si>
  <si>
    <t>00010606000000000000</t>
  </si>
  <si>
    <t>182 1 06 06033 13 0000 110</t>
  </si>
  <si>
    <t>Земельный налог с организаций, обладающих земельным участком, расположенным в границах городских  поселений</t>
  </si>
  <si>
    <t>106130600037296140000220001</t>
  </si>
  <si>
    <t>Земельный налог с организаций, обладающих земельным участком, расположенным в границах городских поселений</t>
  </si>
  <si>
    <t>106130600038296140000220001</t>
  </si>
  <si>
    <t>Земельный налог с организаций, обладающих земельным участком, расположенным в границах городских поселений (пени по соответствующему платежу)</t>
  </si>
  <si>
    <t>106130600039296140000220001</t>
  </si>
  <si>
    <t>Земельный налог с организаций, обладающих земельным участком, расположенным в границах городских поселений (суммы денежных взысканий (штрафов) по соответствующему платежу согласно законодательству Российской Федерации)</t>
  </si>
  <si>
    <t>106130600040296140000220001</t>
  </si>
  <si>
    <t>Земельный налог с организаций, обладающих земельным участком, расположенным в границах городских поселений (прочие поступления)</t>
  </si>
  <si>
    <t>182 1 06 06043 13 0000 110</t>
  </si>
  <si>
    <t>Земельный налог с физических лиц, обладающих земельным участком, расположенным в границах  городских  поселений</t>
  </si>
  <si>
    <t>106130600041296140000220001</t>
  </si>
  <si>
    <t>Земельный налог с физических лиц, обладающих земельным участком, расположенным в границах городских поселений</t>
  </si>
  <si>
    <t>106130600042296140000220001</t>
  </si>
  <si>
    <t>Земельный налог с физических лиц, обладающих земельным участком, расположенным в границах городских поселений (пени по соответствующему платежу)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</si>
  <si>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</si>
  <si>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</si>
  <si>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000 1 11 05000 00 0000 000</t>
  </si>
  <si>
    <t>00011105000000000000</t>
  </si>
  <si>
    <t>001 1 11 05013 13 0000 120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</si>
  <si>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</si>
  <si>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111130600001296141010220001</t>
  </si>
  <si>
    <t>111130600001296140000220001</t>
  </si>
  <si>
    <t>001 1 11 05025 13 0000 120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</si>
  <si>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</si>
  <si>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111130600002296141010220001</t>
  </si>
  <si>
    <t>001 1 11 05035 13 0000 120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</si>
  <si>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</si>
  <si>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111130600003296141010220001</t>
  </si>
  <si>
    <t>000 1 11 09000 00 0000 000</t>
  </si>
  <si>
    <t>00011109000000000000</t>
  </si>
  <si>
    <t>001 1 11 09045 13 0000 120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</si>
  <si>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</si>
  <si>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111130600004296141010220001</t>
  </si>
  <si>
    <t>000 1 13 00000 00 0000 000</t>
  </si>
  <si>
    <t>ДОХОДЫ ОТ ОКАЗАНИЯ ПЛАТНЫХ УСЛУГ И КОМПЕНСАЦИИ ЗАТРАТ ГОСУДАРСТВА</t>
  </si>
  <si>
    <t>000 1 13 02000 00 0000 000</t>
  </si>
  <si>
    <t>00011302000000000000</t>
  </si>
  <si>
    <t>001 1 13 02995 13 0000 130</t>
  </si>
  <si>
    <t>Прочие доходы от компенсации затрат бюджетов городских поселений</t>
  </si>
  <si>
    <t>113130600005296141010220001</t>
  </si>
  <si>
    <t>000 1 14 00000 00 0000 000</t>
  </si>
  <si>
    <t>ДОХОДЫ ОТ ПРОДАЖИ МАТЕРИАЛЬНЫХ И НЕМАТЕРИАЛЬНЫХ АКТИВОВ</t>
  </si>
  <si>
    <t>000 1 14 02000 00 0000 000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</si>
  <si>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</si>
  <si>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001 1 14 02053 13 0000 410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</si>
  <si>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</si>
  <si>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114130600006296141010220001</t>
  </si>
  <si>
    <t>000 1 14 06000 00 0000 000</t>
  </si>
  <si>
    <t>00011406000000000000</t>
  </si>
  <si>
    <t>001 1 14 06013 13 0000 430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</si>
  <si>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</si>
  <si>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114130600007296141010220001</t>
  </si>
  <si>
    <t>001 1 14 06313 13 0000 430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</si>
  <si>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</si>
  <si>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114130600008296141010220001</t>
  </si>
  <si>
    <t>000 1 16 00000 00 0000 000</t>
  </si>
  <si>
    <t>ШТРАФЫ, САНКЦИИ, ВОЗМЕЩЕНИЕ УЩЕРБА</t>
  </si>
  <si>
    <t>000 1 16 02000 00 0000 000</t>
  </si>
  <si>
    <t>00011602000000000000</t>
  </si>
  <si>
    <t>001 1 16 02020 02 0000 140</t>
  </si>
  <si>
    <t>00111602020020000140</t>
  </si>
  <si>
    <t>116020600009296141010220001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</si>
  <si>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</si>
  <si>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756 1 16 02020 02 0000 140</t>
  </si>
  <si>
    <t>116020600044296140000220001</t>
  </si>
  <si>
    <t>000 1 16 07000 00 0000 000</t>
  </si>
  <si>
    <t>00011607000000000000</t>
  </si>
  <si>
    <t>001 1 16 07090 13 0000 140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</si>
  <si>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</si>
  <si>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116130600010296141010220001</t>
  </si>
  <si>
    <t>000 1 16 10000 00 0000 000</t>
  </si>
  <si>
    <t>00011610000000000000</t>
  </si>
  <si>
    <t>001 1 16 10061 13 0000 140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</si>
  <si>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а также иные денежные средства, подлежащие зачислению в бюджет городского поселения</t>
  </si>
  <si>
    <t>116130600011296141010220001</t>
  </si>
  <si>
    <t>001 1 16 10123 01 0000 140</t>
  </si>
  <si>
    <t>00111610123010000140</t>
  </si>
  <si>
    <t>116010600012296141010220001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</si>
  <si>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</si>
  <si>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182 1 16 10123 01 0000 140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</si>
  <si>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</si>
  <si>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116010600043296140000220001</t>
  </si>
  <si>
    <t>756 1 16 10123 01 0000 140</t>
  </si>
  <si>
    <t>116010600045296140000220001</t>
  </si>
  <si>
    <t>000 1 17 00000 00 0000 000</t>
  </si>
  <si>
    <t>ПРОЧИЕ НЕНАЛОГОВЫЕ ДОХОДЫ</t>
  </si>
  <si>
    <t>000 1 17 15000 00 0000 000</t>
  </si>
  <si>
    <t>00011715000000000000</t>
  </si>
  <si>
    <t>001 1 17 15030 13 0000 150</t>
  </si>
  <si>
    <t>00111715030130000150</t>
  </si>
  <si>
    <t>117130600013296141010220001</t>
  </si>
  <si>
    <t>Инициативные платежи, зачисляемые в бюджеты городских поселений на стимулирование муниципальных образований Калужской области, участвующих в конкурсе "Лучшая муниципальная практика развития территорий территориального общественного самоуправления"</t>
  </si>
  <si>
    <t>117130600014296141010220001</t>
  </si>
  <si>
    <t>Инициативные платежи, зачисляемые в бюджет городского поселения, от индивидуальных предпринимателей и юридических лиц, уплачиваемые на добровольной основе, в целях реализации проектов развития общественной инфраструктуры муниципальных образований, основанных на местных инициативах</t>
  </si>
  <si>
    <t>117130600015296141010220001</t>
  </si>
  <si>
    <t>Инициативные платежи, зачисляемые в бюджет городского поселения, от граждан, уплачиваемые на добровольной основе, в целях реализации проектов развития общественной инфраструктуры муниципальных образований, основанных на местных инициативах</t>
  </si>
  <si>
    <t>000 2 00 00000 00 0000 000</t>
  </si>
  <si>
    <t>БЕЗВОЗМЕЗДНЫЕ ПОСТУПЛЕНИЯ</t>
  </si>
  <si>
    <t>000 2 02 00000 00 0000 000</t>
  </si>
  <si>
    <t>БЕЗВОЗМЕЗДНЫЕ ПОСТУПЛЕНИЯ ОТ ДРУГИХ БЮДЖЕТОВ БЮДЖЕТНОЙ СИСТЕМЫ РОССИЙСКОЙ ФЕДЕРАЦИИ</t>
  </si>
  <si>
    <t>000 2 02 15000 00 0000 000</t>
  </si>
  <si>
    <t>00020215000000000000</t>
  </si>
  <si>
    <t>001 2 02 15001 13 0000 150</t>
  </si>
  <si>
    <t>Дотации бюджетам городских поселений на выравнивание бюджетной обеспеченности</t>
  </si>
  <si>
    <t>202130600016296141010220001</t>
  </si>
  <si>
    <t>000 2 02 19000 00 0000 000</t>
  </si>
  <si>
    <t>00020219000000000000</t>
  </si>
  <si>
    <t>001 2 02 19999 13 0000 150</t>
  </si>
  <si>
    <t>00120219999130000150</t>
  </si>
  <si>
    <t>202130600017296141010220001</t>
  </si>
  <si>
    <t>Прочие дотации бюджетам городских поселений на стимулирование муниципальных образований Калужской области, участвующих в конкурсе "Лучшая муниципальная практика развития территорий территориального общественного самоуправления"</t>
  </si>
  <si>
    <t>000 2 02 20000 00 0000 000</t>
  </si>
  <si>
    <t>00020220000000000000</t>
  </si>
  <si>
    <t>001 2 02 20299 13 0000 150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</si>
  <si>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</t>
  </si>
  <si>
    <t>202130600018296141010220001</t>
  </si>
  <si>
    <t>001 2 02 20302 13 0000 150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</si>
  <si>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</si>
  <si>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202130600019296141010220001</t>
  </si>
  <si>
    <t>000 2 02 25000 00 0000 000</t>
  </si>
  <si>
    <t>00020225000000000000</t>
  </si>
  <si>
    <t>001 2 02 25555 13 0000 150</t>
  </si>
  <si>
    <t>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</si>
  <si>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202130600020296141010220001</t>
  </si>
  <si>
    <t>000 2 02 29000 00 0000 000</t>
  </si>
  <si>
    <t>00020229000000000000</t>
  </si>
  <si>
    <t>001 2 02 29999 13 0000 150</t>
  </si>
  <si>
    <t>Прочие субсидии бюджетам городских поселений</t>
  </si>
  <si>
    <t>202130600021296141010220001</t>
  </si>
  <si>
    <t>Прочие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</si>
  <si>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202130600022296141010220001</t>
  </si>
  <si>
    <t>Прочие субсидии бюджетам городских поселений на выполнение кадастровых работ по внесению изменений в документы территориального планирования и градостроительного зонирования</t>
  </si>
  <si>
    <t>202130600023296141010220001</t>
  </si>
  <si>
    <t>Прочие субсидии бюджетам городских поселений на реализацию инициативных проектов</t>
  </si>
  <si>
    <t>202130600024296141010220001</t>
  </si>
  <si>
    <t>Прочие субсидии бюджетам городских поселений на реализацию мероприятий подпрограммы "Совершенствование и развитие сети автомобильных дорог Калужской области"</t>
  </si>
  <si>
    <t>202130600025296141010220001</t>
  </si>
  <si>
    <t>Прочие субсидии бюджетам городских поселений на мероприятия, направленные на энергосбережение и повышение энергоэффективности в Калужской области</t>
  </si>
  <si>
    <t>202130600026296141010220001</t>
  </si>
  <si>
    <t>Прочие субсидии бюджетам городских поселений на строительство сетей инженерно-технического обеспечения и автомобильных дорог к земельным участкам, предоставленным гражданам, имеющим трех и более детей, в соответствии с Законом Калужской области "О случаях и порядке бесплатного предоставления в Калужской области земельных участков гражданам, имеющим трех и более детей"</t>
  </si>
  <si>
    <t>000 2 02 45000 00 0000 000</t>
  </si>
  <si>
    <t>00020245000000000000</t>
  </si>
  <si>
    <t>001 2 02 45160 13 0000 150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</si>
  <si>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</si>
  <si>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202130600027296141010220001</t>
  </si>
  <si>
    <t>Итого</t>
  </si>
  <si>
    <t>Руководитель</t>
  </si>
  <si>
    <t>(уполномоченное лицо)</t>
  </si>
  <si>
    <t>(должность)</t>
  </si>
  <si>
    <t>(подпись)</t>
  </si>
  <si>
    <t>(расшифровка подписи)</t>
  </si>
  <si>
    <t xml:space="preserve">"______"    ____________________________    20____   </t>
  </si>
  <si>
    <t>Реестр источников доходов
бюджета муниципального образования "Городской поселение "Город Киров"
на 2022 год и плановый период 2023 и 2024 годов</t>
  </si>
  <si>
    <t>на 01 ноября 2021г.</t>
  </si>
  <si>
    <t>на 2022г. (очередной финансовый год)</t>
  </si>
  <si>
    <t xml:space="preserve"> руб </t>
  </si>
</sst>
</file>

<file path=xl/styles.xml><?xml version="1.0" encoding="utf-8"?>
<styleSheet xmlns="http://schemas.openxmlformats.org/spreadsheetml/2006/main">
  <numFmts count="1">
    <numFmt numFmtId="164" formatCode="dd/mm/yy;@"/>
  </numFmts>
  <fonts count="12">
    <font>
      <sz val="11"/>
      <name val="Calibri"/>
      <family val="2"/>
      <scheme val="minor"/>
    </font>
    <font>
      <b/>
      <sz val="12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5">
    <xf numFmtId="0" fontId="0" fillId="0" borderId="0"/>
    <xf numFmtId="0" fontId="1" fillId="0" borderId="3">
      <alignment horizontal="center" vertical="center" wrapText="1"/>
    </xf>
    <xf numFmtId="0" fontId="2" fillId="0" borderId="3"/>
    <xf numFmtId="0" fontId="3" fillId="0" borderId="3">
      <alignment horizontal="center"/>
    </xf>
    <xf numFmtId="0" fontId="3" fillId="0" borderId="4">
      <alignment horizontal="center" vertical="center" wrapText="1"/>
    </xf>
    <xf numFmtId="0" fontId="3" fillId="0" borderId="3">
      <alignment horizontal="right"/>
    </xf>
    <xf numFmtId="0" fontId="3" fillId="0" borderId="5">
      <alignment horizontal="center"/>
    </xf>
    <xf numFmtId="0" fontId="3" fillId="0" borderId="3">
      <alignment horizontal="right" wrapText="1"/>
    </xf>
    <xf numFmtId="14" fontId="3" fillId="0" borderId="6">
      <alignment horizontal="center"/>
    </xf>
    <xf numFmtId="0" fontId="3" fillId="0" borderId="3">
      <alignment horizontal="center" vertical="center" wrapText="1"/>
    </xf>
    <xf numFmtId="49" fontId="3" fillId="0" borderId="3">
      <alignment horizontal="left" wrapText="1"/>
    </xf>
    <xf numFmtId="0" fontId="3" fillId="0" borderId="7">
      <alignment horizontal="left" vertical="center" wrapText="1"/>
    </xf>
    <xf numFmtId="0" fontId="3" fillId="0" borderId="6">
      <alignment horizontal="center" wrapText="1"/>
    </xf>
    <xf numFmtId="0" fontId="3" fillId="0" borderId="8">
      <alignment horizontal="left" vertical="center" wrapText="1"/>
    </xf>
    <xf numFmtId="49" fontId="3" fillId="2" borderId="3">
      <alignment horizontal="left"/>
    </xf>
    <xf numFmtId="0" fontId="3" fillId="2" borderId="3">
      <alignment wrapText="1"/>
    </xf>
    <xf numFmtId="49" fontId="3" fillId="2" borderId="3">
      <alignment horizontal="left" wrapText="1"/>
    </xf>
    <xf numFmtId="0" fontId="3" fillId="2" borderId="9">
      <alignment horizontal="center"/>
    </xf>
    <xf numFmtId="0" fontId="3" fillId="0" borderId="9">
      <alignment vertical="center" wrapText="1"/>
    </xf>
    <xf numFmtId="49" fontId="3" fillId="0" borderId="9"/>
    <xf numFmtId="0" fontId="3" fillId="0" borderId="9">
      <alignment horizontal="right" wrapText="1"/>
    </xf>
    <xf numFmtId="49" fontId="3" fillId="0" borderId="10">
      <alignment horizontal="center"/>
    </xf>
    <xf numFmtId="0" fontId="3" fillId="0" borderId="3"/>
    <xf numFmtId="0" fontId="3" fillId="0" borderId="3">
      <alignment vertical="center"/>
    </xf>
    <xf numFmtId="49" fontId="4" fillId="0" borderId="3">
      <alignment vertical="center"/>
    </xf>
    <xf numFmtId="49" fontId="4" fillId="0" borderId="3">
      <alignment horizontal="center" vertical="center"/>
    </xf>
    <xf numFmtId="0" fontId="4" fillId="0" borderId="3">
      <alignment horizontal="center" vertical="center"/>
    </xf>
    <xf numFmtId="0" fontId="4" fillId="0" borderId="11">
      <alignment horizontal="center" vertical="center" wrapText="1"/>
    </xf>
    <xf numFmtId="0" fontId="3" fillId="0" borderId="11">
      <alignment horizontal="center" vertical="center" wrapText="1"/>
    </xf>
    <xf numFmtId="1" fontId="3" fillId="0" borderId="12">
      <alignment horizontal="center" vertical="center" shrinkToFit="1"/>
    </xf>
    <xf numFmtId="49" fontId="3" fillId="0" borderId="12">
      <alignment horizontal="left" vertical="center" wrapText="1"/>
    </xf>
    <xf numFmtId="1" fontId="4" fillId="0" borderId="12">
      <alignment horizontal="center" vertical="center" shrinkToFit="1"/>
    </xf>
    <xf numFmtId="49" fontId="4" fillId="0" borderId="12">
      <alignment vertical="center" wrapText="1"/>
    </xf>
    <xf numFmtId="4" fontId="4" fillId="0" borderId="12">
      <alignment horizontal="right" vertical="center" shrinkToFit="1"/>
    </xf>
    <xf numFmtId="0" fontId="5" fillId="0" borderId="3"/>
    <xf numFmtId="1" fontId="3" fillId="0" borderId="4">
      <alignment horizontal="center" vertical="center" shrinkToFit="1"/>
    </xf>
    <xf numFmtId="49" fontId="3" fillId="0" borderId="4">
      <alignment horizontal="left" vertical="center" wrapText="1"/>
    </xf>
    <xf numFmtId="49" fontId="3" fillId="0" borderId="4">
      <alignment vertical="center" wrapText="1"/>
    </xf>
    <xf numFmtId="4" fontId="3" fillId="0" borderId="4">
      <alignment horizontal="right" vertical="center" shrinkToFit="1"/>
    </xf>
    <xf numFmtId="0" fontId="3" fillId="0" borderId="9">
      <alignment horizontal="right"/>
    </xf>
    <xf numFmtId="0" fontId="4" fillId="0" borderId="9">
      <alignment horizontal="right"/>
    </xf>
    <xf numFmtId="0" fontId="4" fillId="0" borderId="11">
      <alignment horizontal="right" vertical="center"/>
    </xf>
    <xf numFmtId="4" fontId="4" fillId="0" borderId="11">
      <alignment horizontal="right" vertical="center" shrinkToFit="1"/>
    </xf>
    <xf numFmtId="0" fontId="3" fillId="0" borderId="3">
      <alignment horizontal="left"/>
    </xf>
    <xf numFmtId="49" fontId="3" fillId="0" borderId="7">
      <alignment horizontal="center" vertical="center" wrapText="1"/>
    </xf>
    <xf numFmtId="164" fontId="3" fillId="0" borderId="7">
      <alignment horizontal="center" vertical="center" wrapText="1"/>
    </xf>
    <xf numFmtId="49" fontId="3" fillId="0" borderId="3"/>
    <xf numFmtId="0" fontId="3" fillId="0" borderId="3">
      <alignment horizontal="left" vertical="top"/>
    </xf>
    <xf numFmtId="49" fontId="3" fillId="0" borderId="3">
      <alignment horizontal="center" vertical="center"/>
    </xf>
    <xf numFmtId="0" fontId="3" fillId="0" borderId="9">
      <alignment horizontal="center" vertical="center" wrapText="1"/>
    </xf>
    <xf numFmtId="49" fontId="3" fillId="0" borderId="9">
      <alignment horizontal="center" vertical="center" wrapText="1"/>
    </xf>
    <xf numFmtId="49" fontId="3" fillId="0" borderId="3">
      <alignment horizontal="center"/>
    </xf>
    <xf numFmtId="164" fontId="3" fillId="0" borderId="3">
      <alignment horizontal="center" vertical="center" wrapText="1"/>
    </xf>
    <xf numFmtId="49" fontId="3" fillId="0" borderId="3">
      <alignment horizontal="center" vertical="center" wrapText="1"/>
    </xf>
    <xf numFmtId="0" fontId="8" fillId="0" borderId="0"/>
    <xf numFmtId="0" fontId="8" fillId="0" borderId="0"/>
    <xf numFmtId="0" fontId="8" fillId="0" borderId="0"/>
    <xf numFmtId="0" fontId="6" fillId="0" borderId="3"/>
    <xf numFmtId="0" fontId="6" fillId="0" borderId="3"/>
    <xf numFmtId="0" fontId="7" fillId="3" borderId="3"/>
    <xf numFmtId="0" fontId="6" fillId="0" borderId="3"/>
    <xf numFmtId="49" fontId="3" fillId="0" borderId="7">
      <alignment horizontal="center" vertical="center"/>
    </xf>
    <xf numFmtId="49" fontId="3" fillId="0" borderId="12">
      <alignment vertical="center" wrapText="1"/>
    </xf>
    <xf numFmtId="4" fontId="3" fillId="0" borderId="12">
      <alignment horizontal="right" vertical="center" shrinkToFit="1"/>
    </xf>
    <xf numFmtId="0" fontId="3" fillId="0" borderId="6">
      <alignment horizontal="center"/>
    </xf>
  </cellStyleXfs>
  <cellXfs count="90">
    <xf numFmtId="0" fontId="0" fillId="0" borderId="0" xfId="0"/>
    <xf numFmtId="0" fontId="0" fillId="0" borderId="0" xfId="0" applyProtection="1">
      <protection locked="0"/>
    </xf>
    <xf numFmtId="0" fontId="2" fillId="0" borderId="3" xfId="2" applyNumberFormat="1" applyProtection="1"/>
    <xf numFmtId="0" fontId="3" fillId="0" borderId="3" xfId="3" applyNumberFormat="1" applyProtection="1">
      <alignment horizontal="center"/>
    </xf>
    <xf numFmtId="0" fontId="3" fillId="0" borderId="4" xfId="4" applyNumberFormat="1" applyProtection="1">
      <alignment horizontal="center" vertical="center" wrapText="1"/>
    </xf>
    <xf numFmtId="0" fontId="3" fillId="0" borderId="3" xfId="5" applyNumberFormat="1" applyProtection="1">
      <alignment horizontal="right"/>
    </xf>
    <xf numFmtId="0" fontId="3" fillId="0" borderId="5" xfId="6" applyNumberFormat="1" applyProtection="1">
      <alignment horizontal="center"/>
    </xf>
    <xf numFmtId="0" fontId="3" fillId="0" borderId="3" xfId="7" applyNumberFormat="1" applyProtection="1">
      <alignment horizontal="right" wrapText="1"/>
    </xf>
    <xf numFmtId="14" fontId="3" fillId="0" borderId="6" xfId="8" applyNumberFormat="1" applyProtection="1">
      <alignment horizontal="center"/>
    </xf>
    <xf numFmtId="0" fontId="3" fillId="0" borderId="3" xfId="9" applyNumberFormat="1" applyProtection="1">
      <alignment horizontal="center" vertical="center" wrapText="1"/>
    </xf>
    <xf numFmtId="0" fontId="3" fillId="0" borderId="6" xfId="12" applyNumberFormat="1" applyProtection="1">
      <alignment horizontal="center" wrapText="1"/>
    </xf>
    <xf numFmtId="0" fontId="3" fillId="2" borderId="3" xfId="15" applyNumberFormat="1" applyProtection="1">
      <alignment wrapText="1"/>
    </xf>
    <xf numFmtId="49" fontId="3" fillId="2" borderId="3" xfId="16" applyNumberFormat="1" applyProtection="1">
      <alignment horizontal="left" wrapText="1"/>
    </xf>
    <xf numFmtId="0" fontId="3" fillId="0" borderId="9" xfId="18" applyNumberFormat="1" applyProtection="1">
      <alignment vertical="center" wrapText="1"/>
    </xf>
    <xf numFmtId="49" fontId="3" fillId="0" borderId="9" xfId="19" applyNumberFormat="1" applyProtection="1"/>
    <xf numFmtId="0" fontId="3" fillId="0" borderId="9" xfId="20" applyNumberFormat="1" applyProtection="1">
      <alignment horizontal="right" wrapText="1"/>
    </xf>
    <xf numFmtId="49" fontId="3" fillId="0" borderId="10" xfId="21" applyNumberFormat="1" applyProtection="1">
      <alignment horizontal="center"/>
    </xf>
    <xf numFmtId="0" fontId="3" fillId="0" borderId="3" xfId="22" applyNumberFormat="1" applyProtection="1"/>
    <xf numFmtId="0" fontId="3" fillId="0" borderId="3" xfId="23" applyNumberFormat="1" applyProtection="1">
      <alignment vertical="center"/>
    </xf>
    <xf numFmtId="49" fontId="4" fillId="0" borderId="3" xfId="24" applyNumberFormat="1" applyProtection="1">
      <alignment vertical="center"/>
    </xf>
    <xf numFmtId="49" fontId="4" fillId="0" borderId="3" xfId="25" applyNumberFormat="1" applyProtection="1">
      <alignment horizontal="center" vertical="center"/>
    </xf>
    <xf numFmtId="0" fontId="4" fillId="0" borderId="3" xfId="26" applyNumberFormat="1" applyProtection="1">
      <alignment horizontal="center" vertical="center"/>
    </xf>
    <xf numFmtId="0" fontId="4" fillId="0" borderId="11" xfId="27" applyNumberFormat="1" applyProtection="1">
      <alignment horizontal="center" vertical="center" wrapText="1"/>
    </xf>
    <xf numFmtId="0" fontId="3" fillId="0" borderId="11" xfId="28" applyNumberFormat="1" applyProtection="1">
      <alignment horizontal="center" vertical="center" wrapText="1"/>
    </xf>
    <xf numFmtId="1" fontId="3" fillId="0" borderId="12" xfId="29" applyNumberFormat="1" applyProtection="1">
      <alignment horizontal="center" vertical="center" shrinkToFit="1"/>
    </xf>
    <xf numFmtId="49" fontId="4" fillId="0" borderId="12" xfId="32" applyNumberFormat="1" applyProtection="1">
      <alignment vertical="center" wrapText="1"/>
    </xf>
    <xf numFmtId="0" fontId="5" fillId="0" borderId="3" xfId="34" applyNumberFormat="1" applyProtection="1"/>
    <xf numFmtId="1" fontId="3" fillId="0" borderId="4" xfId="35" applyNumberFormat="1" applyProtection="1">
      <alignment horizontal="center" vertical="center" shrinkToFit="1"/>
    </xf>
    <xf numFmtId="0" fontId="3" fillId="0" borderId="9" xfId="39" applyNumberFormat="1" applyProtection="1">
      <alignment horizontal="right"/>
    </xf>
    <xf numFmtId="0" fontId="4" fillId="0" borderId="9" xfId="40" applyNumberFormat="1" applyProtection="1">
      <alignment horizontal="right"/>
    </xf>
    <xf numFmtId="0" fontId="4" fillId="0" borderId="11" xfId="41" applyNumberFormat="1" applyProtection="1">
      <alignment horizontal="right" vertical="center"/>
    </xf>
    <xf numFmtId="0" fontId="3" fillId="0" borderId="3" xfId="43" applyNumberFormat="1" applyProtection="1">
      <alignment horizontal="left"/>
    </xf>
    <xf numFmtId="49" fontId="3" fillId="0" borderId="7" xfId="44" applyNumberFormat="1" applyProtection="1">
      <alignment horizontal="center" vertical="center" wrapText="1"/>
    </xf>
    <xf numFmtId="49" fontId="3" fillId="0" borderId="3" xfId="46" applyNumberFormat="1" applyProtection="1"/>
    <xf numFmtId="0" fontId="3" fillId="0" borderId="3" xfId="47" applyNumberFormat="1" applyProtection="1">
      <alignment horizontal="left" vertical="top"/>
    </xf>
    <xf numFmtId="49" fontId="3" fillId="0" borderId="9" xfId="50" applyNumberFormat="1" applyProtection="1">
      <alignment horizontal="center" vertical="center" wrapText="1"/>
    </xf>
    <xf numFmtId="49" fontId="3" fillId="0" borderId="3" xfId="51" applyNumberFormat="1" applyProtection="1">
      <alignment horizontal="center"/>
    </xf>
    <xf numFmtId="164" fontId="3" fillId="0" borderId="3" xfId="52" applyNumberFormat="1" applyProtection="1">
      <alignment horizontal="center" vertical="center" wrapText="1"/>
    </xf>
    <xf numFmtId="0" fontId="4" fillId="0" borderId="12" xfId="32" applyNumberFormat="1" applyProtection="1">
      <alignment vertical="center" wrapText="1"/>
    </xf>
    <xf numFmtId="4" fontId="10" fillId="0" borderId="12" xfId="33" applyNumberFormat="1" applyFont="1" applyProtection="1">
      <alignment horizontal="right" vertical="center" shrinkToFit="1"/>
    </xf>
    <xf numFmtId="4" fontId="10" fillId="0" borderId="11" xfId="42" applyNumberFormat="1" applyFont="1" applyProtection="1">
      <alignment horizontal="right" vertical="center" shrinkToFit="1"/>
    </xf>
    <xf numFmtId="0" fontId="11" fillId="0" borderId="11" xfId="27" applyNumberFormat="1" applyFont="1" applyProtection="1">
      <alignment horizontal="center" vertical="center" wrapText="1"/>
    </xf>
    <xf numFmtId="0" fontId="3" fillId="0" borderId="12" xfId="30" applyNumberFormat="1" applyProtection="1">
      <alignment horizontal="left" vertical="center" wrapText="1"/>
    </xf>
    <xf numFmtId="0" fontId="3" fillId="0" borderId="12" xfId="30" applyNumberFormat="1">
      <alignment horizontal="left" vertical="center" wrapText="1"/>
    </xf>
    <xf numFmtId="49" fontId="3" fillId="0" borderId="12" xfId="30" applyNumberFormat="1" applyProtection="1">
      <alignment horizontal="left" vertical="center" wrapText="1"/>
    </xf>
    <xf numFmtId="49" fontId="3" fillId="0" borderId="12" xfId="30">
      <alignment horizontal="left" vertical="center" wrapText="1"/>
    </xf>
    <xf numFmtId="4" fontId="9" fillId="0" borderId="4" xfId="38" applyNumberFormat="1" applyFont="1" applyProtection="1">
      <alignment horizontal="right" vertical="center" shrinkToFit="1"/>
    </xf>
    <xf numFmtId="4" fontId="9" fillId="0" borderId="4" xfId="38" applyFont="1">
      <alignment horizontal="right" vertical="center" shrinkToFit="1"/>
    </xf>
    <xf numFmtId="49" fontId="3" fillId="0" borderId="4" xfId="37" applyNumberFormat="1" applyProtection="1">
      <alignment vertical="center" wrapText="1"/>
    </xf>
    <xf numFmtId="49" fontId="3" fillId="0" borderId="4" xfId="37">
      <alignment vertical="center" wrapText="1"/>
    </xf>
    <xf numFmtId="49" fontId="3" fillId="0" borderId="4" xfId="36" applyNumberFormat="1" applyProtection="1">
      <alignment horizontal="left" vertical="center" wrapText="1"/>
    </xf>
    <xf numFmtId="49" fontId="3" fillId="0" borderId="4" xfId="36">
      <alignment horizontal="left" vertical="center" wrapText="1"/>
    </xf>
    <xf numFmtId="1" fontId="3" fillId="0" borderId="4" xfId="35" applyNumberFormat="1" applyProtection="1">
      <alignment horizontal="center" vertical="center" shrinkToFit="1"/>
    </xf>
    <xf numFmtId="1" fontId="3" fillId="0" borderId="4" xfId="35">
      <alignment horizontal="center" vertical="center" shrinkToFit="1"/>
    </xf>
    <xf numFmtId="1" fontId="4" fillId="0" borderId="12" xfId="31" applyNumberFormat="1" applyProtection="1">
      <alignment horizontal="center" vertical="center" shrinkToFit="1"/>
    </xf>
    <xf numFmtId="1" fontId="4" fillId="0" borderId="12" xfId="31">
      <alignment horizontal="center" vertical="center" shrinkToFit="1"/>
    </xf>
    <xf numFmtId="0" fontId="3" fillId="0" borderId="4" xfId="37" applyNumberFormat="1" applyProtection="1">
      <alignment vertical="center" wrapText="1"/>
    </xf>
    <xf numFmtId="0" fontId="3" fillId="0" borderId="4" xfId="37" applyNumberFormat="1">
      <alignment vertical="center" wrapText="1"/>
    </xf>
    <xf numFmtId="49" fontId="3" fillId="0" borderId="3" xfId="48" applyNumberFormat="1" applyProtection="1">
      <alignment horizontal="center" vertical="center"/>
    </xf>
    <xf numFmtId="49" fontId="3" fillId="0" borderId="3" xfId="48">
      <alignment horizontal="center" vertical="center"/>
    </xf>
    <xf numFmtId="0" fontId="3" fillId="0" borderId="9" xfId="49" applyNumberFormat="1" applyProtection="1">
      <alignment horizontal="center" vertical="center" wrapText="1"/>
    </xf>
    <xf numFmtId="0" fontId="3" fillId="0" borderId="9" xfId="49">
      <alignment horizontal="center" vertical="center" wrapText="1"/>
    </xf>
    <xf numFmtId="49" fontId="3" fillId="0" borderId="9" xfId="50" applyNumberFormat="1" applyProtection="1">
      <alignment horizontal="center" vertical="center" wrapText="1"/>
    </xf>
    <xf numFmtId="49" fontId="3" fillId="0" borderId="9" xfId="50">
      <alignment horizontal="center" vertical="center" wrapText="1"/>
    </xf>
    <xf numFmtId="49" fontId="3" fillId="0" borderId="3" xfId="53" applyNumberFormat="1" applyProtection="1">
      <alignment horizontal="center" vertical="center" wrapText="1"/>
    </xf>
    <xf numFmtId="49" fontId="3" fillId="0" borderId="3" xfId="53">
      <alignment horizontal="center" vertical="center" wrapText="1"/>
    </xf>
    <xf numFmtId="49" fontId="3" fillId="0" borderId="7" xfId="44" applyNumberFormat="1" applyProtection="1">
      <alignment horizontal="center" vertical="center" wrapText="1"/>
    </xf>
    <xf numFmtId="49" fontId="3" fillId="0" borderId="7" xfId="44">
      <alignment horizontal="center" vertical="center" wrapText="1"/>
    </xf>
    <xf numFmtId="164" fontId="3" fillId="0" borderId="7" xfId="45" applyNumberFormat="1" applyProtection="1">
      <alignment horizontal="center" vertical="center" wrapText="1"/>
    </xf>
    <xf numFmtId="164" fontId="3" fillId="0" borderId="7" xfId="45">
      <alignment horizontal="center" vertical="center" wrapText="1"/>
    </xf>
    <xf numFmtId="0" fontId="4" fillId="0" borderId="11" xfId="27" applyNumberFormat="1" applyProtection="1">
      <alignment horizontal="center" vertical="center" wrapText="1"/>
    </xf>
    <xf numFmtId="0" fontId="4" fillId="0" borderId="11" xfId="27">
      <alignment horizontal="center" vertical="center" wrapText="1"/>
    </xf>
    <xf numFmtId="0" fontId="3" fillId="0" borderId="11" xfId="28" applyNumberFormat="1" applyProtection="1">
      <alignment horizontal="center" vertical="center" wrapText="1"/>
    </xf>
    <xf numFmtId="0" fontId="3" fillId="0" borderId="11" xfId="28">
      <alignment horizontal="center" vertical="center" wrapText="1"/>
    </xf>
    <xf numFmtId="0" fontId="1" fillId="0" borderId="3" xfId="1" applyNumberFormat="1" applyProtection="1">
      <alignment horizontal="center" vertical="center" wrapText="1"/>
    </xf>
    <xf numFmtId="0" fontId="1" fillId="0" borderId="3" xfId="1">
      <alignment horizontal="center" vertical="center" wrapText="1"/>
    </xf>
    <xf numFmtId="0" fontId="3" fillId="0" borderId="3" xfId="3" applyNumberFormat="1" applyProtection="1">
      <alignment horizontal="center"/>
    </xf>
    <xf numFmtId="0" fontId="3" fillId="0" borderId="3" xfId="3">
      <alignment horizontal="center"/>
    </xf>
    <xf numFmtId="49" fontId="3" fillId="0" borderId="3" xfId="10" applyNumberFormat="1" applyProtection="1">
      <alignment horizontal="left" wrapText="1"/>
    </xf>
    <xf numFmtId="49" fontId="3" fillId="0" borderId="3" xfId="10">
      <alignment horizontal="left" wrapText="1"/>
    </xf>
    <xf numFmtId="0" fontId="3" fillId="0" borderId="7" xfId="11" applyNumberFormat="1" applyProtection="1">
      <alignment horizontal="left" vertical="center" wrapText="1"/>
    </xf>
    <xf numFmtId="0" fontId="3" fillId="0" borderId="7" xfId="11">
      <alignment horizontal="left" vertical="center" wrapText="1"/>
    </xf>
    <xf numFmtId="0" fontId="3" fillId="0" borderId="8" xfId="13" applyNumberFormat="1" applyProtection="1">
      <alignment horizontal="left" vertical="center" wrapText="1"/>
    </xf>
    <xf numFmtId="0" fontId="3" fillId="0" borderId="8" xfId="13">
      <alignment horizontal="left" vertical="center" wrapText="1"/>
    </xf>
    <xf numFmtId="49" fontId="3" fillId="2" borderId="3" xfId="14" applyNumberFormat="1" applyProtection="1">
      <alignment horizontal="left"/>
    </xf>
    <xf numFmtId="49" fontId="3" fillId="2" borderId="3" xfId="14">
      <alignment horizontal="left"/>
    </xf>
    <xf numFmtId="0" fontId="3" fillId="2" borderId="9" xfId="17" applyNumberFormat="1" applyProtection="1">
      <alignment horizontal="center"/>
    </xf>
    <xf numFmtId="0" fontId="3" fillId="2" borderId="9" xfId="17">
      <alignment horizontal="center"/>
    </xf>
    <xf numFmtId="0" fontId="4" fillId="0" borderId="1" xfId="27" applyNumberFormat="1" applyBorder="1" applyProtection="1">
      <alignment horizontal="center" vertical="center" wrapText="1"/>
    </xf>
    <xf numFmtId="0" fontId="4" fillId="0" borderId="2" xfId="27" applyNumberFormat="1" applyBorder="1" applyProtection="1">
      <alignment horizontal="center" vertical="center" wrapText="1"/>
    </xf>
  </cellXfs>
  <cellStyles count="65">
    <cellStyle name="br" xfId="56"/>
    <cellStyle name="col" xfId="55"/>
    <cellStyle name="st59" xfId="12"/>
    <cellStyle name="st60" xfId="31"/>
    <cellStyle name="st61" xfId="32"/>
    <cellStyle name="st62" xfId="33"/>
    <cellStyle name="st63" xfId="34"/>
    <cellStyle name="style0" xfId="57"/>
    <cellStyle name="td" xfId="58"/>
    <cellStyle name="tr" xfId="54"/>
    <cellStyle name="xl21" xfId="59"/>
    <cellStyle name="xl22" xfId="3"/>
    <cellStyle name="xl23" xfId="9"/>
    <cellStyle name="xl24" xfId="22"/>
    <cellStyle name="xl25" xfId="27"/>
    <cellStyle name="xl26" xfId="28"/>
    <cellStyle name="xl27" xfId="35"/>
    <cellStyle name="xl28" xfId="29"/>
    <cellStyle name="xl29" xfId="39"/>
    <cellStyle name="xl30" xfId="43"/>
    <cellStyle name="xl31" xfId="47"/>
    <cellStyle name="xl32" xfId="60"/>
    <cellStyle name="xl33" xfId="14"/>
    <cellStyle name="xl34" xfId="51"/>
    <cellStyle name="xl35" xfId="15"/>
    <cellStyle name="xl36" xfId="23"/>
    <cellStyle name="xl37" xfId="36"/>
    <cellStyle name="xl38" xfId="30"/>
    <cellStyle name="xl39" xfId="10"/>
    <cellStyle name="xl40" xfId="16"/>
    <cellStyle name="xl41" xfId="24"/>
    <cellStyle name="xl42" xfId="52"/>
    <cellStyle name="xl43" xfId="61"/>
    <cellStyle name="xl44" xfId="48"/>
    <cellStyle name="xl45" xfId="17"/>
    <cellStyle name="xl46" xfId="18"/>
    <cellStyle name="xl47" xfId="45"/>
    <cellStyle name="xl48" xfId="49"/>
    <cellStyle name="xl49" xfId="53"/>
    <cellStyle name="xl50" xfId="19"/>
    <cellStyle name="xl51" xfId="25"/>
    <cellStyle name="xl52" xfId="37"/>
    <cellStyle name="xl53" xfId="62"/>
    <cellStyle name="xl54" xfId="40"/>
    <cellStyle name="xl55" xfId="44"/>
    <cellStyle name="xl56" xfId="50"/>
    <cellStyle name="xl57" xfId="46"/>
    <cellStyle name="xl58" xfId="41"/>
    <cellStyle name="xl59" xfId="38"/>
    <cellStyle name="xl60" xfId="63"/>
    <cellStyle name="xl61" xfId="42"/>
    <cellStyle name="xl62" xfId="20"/>
    <cellStyle name="xl63" xfId="11"/>
    <cellStyle name="xl64" xfId="13"/>
    <cellStyle name="xl65" xfId="5"/>
    <cellStyle name="xl66" xfId="7"/>
    <cellStyle name="xl67" xfId="1"/>
    <cellStyle name="xl68" xfId="4"/>
    <cellStyle name="xl69" xfId="6"/>
    <cellStyle name="xl70" xfId="8"/>
    <cellStyle name="xl71" xfId="64"/>
    <cellStyle name="xl72" xfId="21"/>
    <cellStyle name="xl73" xfId="26"/>
    <cellStyle name="xl74" xfId="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74"/>
  <sheetViews>
    <sheetView showGridLines="0" tabSelected="1" zoomScale="70" zoomScaleNormal="70" zoomScaleSheetLayoutView="70" zoomScalePageLayoutView="70" workbookViewId="0">
      <selection activeCell="B11" sqref="B11:C12"/>
    </sheetView>
  </sheetViews>
  <sheetFormatPr defaultRowHeight="15"/>
  <cols>
    <col min="1" max="1" width="24.42578125" style="1" customWidth="1"/>
    <col min="2" max="2" width="13.5703125" style="1" customWidth="1"/>
    <col min="3" max="3" width="31" style="1" customWidth="1"/>
    <col min="4" max="4" width="1.85546875" style="1" customWidth="1"/>
    <col min="5" max="5" width="7.140625" style="1" customWidth="1"/>
    <col min="6" max="6" width="1.7109375" style="1" customWidth="1"/>
    <col min="7" max="7" width="5.42578125" style="1" customWidth="1"/>
    <col min="8" max="8" width="14" style="1" customWidth="1"/>
    <col min="9" max="9" width="1.28515625" style="1" customWidth="1"/>
    <col min="10" max="10" width="2" style="1" customWidth="1"/>
    <col min="11" max="11" width="49.7109375" style="1" customWidth="1"/>
    <col min="12" max="12" width="32.42578125" style="1" customWidth="1"/>
    <col min="13" max="13" width="9.7109375" style="1" customWidth="1"/>
    <col min="14" max="16" width="14.7109375" style="1" customWidth="1"/>
    <col min="17" max="17" width="15.7109375" style="1" customWidth="1"/>
    <col min="18" max="18" width="16.140625" style="1" customWidth="1"/>
    <col min="19" max="19" width="16.5703125" style="1" customWidth="1"/>
    <col min="20" max="20" width="9.140625" style="1" customWidth="1"/>
    <col min="21" max="16384" width="9.140625" style="1"/>
  </cols>
  <sheetData>
    <row r="1" spans="1:20" ht="50.45" customHeight="1">
      <c r="A1" s="74" t="s">
        <v>301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2"/>
    </row>
    <row r="2" spans="1:20" ht="19.350000000000001" customHeight="1">
      <c r="A2" s="76" t="s">
        <v>302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2"/>
    </row>
    <row r="3" spans="1:20" ht="1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 t="s">
        <v>0</v>
      </c>
      <c r="T3" s="2"/>
    </row>
    <row r="4" spans="1:20" ht="1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5" t="s">
        <v>1</v>
      </c>
      <c r="S4" s="6">
        <v>505307</v>
      </c>
      <c r="T4" s="2"/>
    </row>
    <row r="5" spans="1:20" ht="1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7" t="s">
        <v>2</v>
      </c>
      <c r="S5" s="8" t="s">
        <v>3</v>
      </c>
      <c r="T5" s="2"/>
    </row>
    <row r="6" spans="1:20" ht="1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5" t="s">
        <v>4</v>
      </c>
      <c r="S6" s="8" t="s">
        <v>5</v>
      </c>
      <c r="T6" s="2"/>
    </row>
    <row r="7" spans="1:20" ht="15.2" customHeight="1">
      <c r="A7" s="78" t="s">
        <v>6</v>
      </c>
      <c r="B7" s="79"/>
      <c r="C7" s="79"/>
      <c r="D7" s="79"/>
      <c r="E7" s="80" t="s">
        <v>7</v>
      </c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5" t="s">
        <v>8</v>
      </c>
      <c r="S7" s="10">
        <v>100</v>
      </c>
      <c r="T7" s="2"/>
    </row>
    <row r="8" spans="1:20" ht="15.2" customHeight="1">
      <c r="A8" s="78" t="s">
        <v>9</v>
      </c>
      <c r="B8" s="79"/>
      <c r="C8" s="79"/>
      <c r="D8" s="79"/>
      <c r="E8" s="82" t="s">
        <v>10</v>
      </c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5" t="s">
        <v>11</v>
      </c>
      <c r="S8" s="10">
        <v>29614101</v>
      </c>
      <c r="T8" s="2"/>
    </row>
    <row r="9" spans="1:20" ht="16.5" customHeight="1">
      <c r="A9" s="84" t="s">
        <v>12</v>
      </c>
      <c r="B9" s="85"/>
      <c r="C9" s="11" t="s">
        <v>304</v>
      </c>
      <c r="D9" s="12"/>
      <c r="E9" s="86"/>
      <c r="F9" s="87"/>
      <c r="G9" s="87"/>
      <c r="H9" s="13"/>
      <c r="I9" s="14"/>
      <c r="J9" s="14"/>
      <c r="K9" s="14"/>
      <c r="L9" s="14"/>
      <c r="M9" s="14"/>
      <c r="N9" s="14"/>
      <c r="O9" s="15"/>
      <c r="P9" s="15"/>
      <c r="Q9" s="15"/>
      <c r="R9" s="7" t="s">
        <v>13</v>
      </c>
      <c r="S9" s="16" t="s">
        <v>14</v>
      </c>
      <c r="T9" s="2"/>
    </row>
    <row r="10" spans="1:20" ht="19.899999999999999" customHeight="1">
      <c r="A10" s="17"/>
      <c r="B10" s="17"/>
      <c r="C10" s="18"/>
      <c r="D10" s="19"/>
      <c r="E10" s="19"/>
      <c r="F10" s="19"/>
      <c r="G10" s="19"/>
      <c r="H10" s="19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1"/>
      <c r="T10" s="2"/>
    </row>
    <row r="11" spans="1:20" ht="61.7" customHeight="1">
      <c r="A11" s="70" t="s">
        <v>15</v>
      </c>
      <c r="B11" s="70" t="s">
        <v>16</v>
      </c>
      <c r="C11" s="71"/>
      <c r="D11" s="70" t="s">
        <v>17</v>
      </c>
      <c r="E11" s="71"/>
      <c r="F11" s="71"/>
      <c r="G11" s="71"/>
      <c r="H11" s="71"/>
      <c r="I11" s="71"/>
      <c r="J11" s="71"/>
      <c r="K11" s="71"/>
      <c r="L11" s="70" t="s">
        <v>18</v>
      </c>
      <c r="M11" s="70" t="s">
        <v>19</v>
      </c>
      <c r="N11" s="70" t="s">
        <v>20</v>
      </c>
      <c r="O11" s="88" t="s">
        <v>21</v>
      </c>
      <c r="P11" s="70" t="s">
        <v>22</v>
      </c>
      <c r="Q11" s="70" t="s">
        <v>23</v>
      </c>
      <c r="R11" s="71"/>
      <c r="S11" s="71"/>
      <c r="T11" s="2"/>
    </row>
    <row r="12" spans="1:20" ht="51.2" customHeight="1">
      <c r="A12" s="71"/>
      <c r="B12" s="71"/>
      <c r="C12" s="71"/>
      <c r="D12" s="70" t="s">
        <v>24</v>
      </c>
      <c r="E12" s="71"/>
      <c r="F12" s="71"/>
      <c r="G12" s="71"/>
      <c r="H12" s="71"/>
      <c r="I12" s="71"/>
      <c r="J12" s="71"/>
      <c r="K12" s="22" t="s">
        <v>25</v>
      </c>
      <c r="L12" s="71"/>
      <c r="M12" s="71"/>
      <c r="N12" s="71"/>
      <c r="O12" s="89"/>
      <c r="P12" s="71"/>
      <c r="Q12" s="41" t="s">
        <v>303</v>
      </c>
      <c r="R12" s="22" t="s">
        <v>26</v>
      </c>
      <c r="S12" s="22" t="s">
        <v>27</v>
      </c>
      <c r="T12" s="2"/>
    </row>
    <row r="13" spans="1:20" ht="15.4" customHeight="1">
      <c r="A13" s="23">
        <v>1</v>
      </c>
      <c r="B13" s="72">
        <v>2</v>
      </c>
      <c r="C13" s="73"/>
      <c r="D13" s="72">
        <v>3</v>
      </c>
      <c r="E13" s="73"/>
      <c r="F13" s="73"/>
      <c r="G13" s="73"/>
      <c r="H13" s="73"/>
      <c r="I13" s="73"/>
      <c r="J13" s="73"/>
      <c r="K13" s="23">
        <v>4</v>
      </c>
      <c r="L13" s="23">
        <v>5</v>
      </c>
      <c r="M13" s="23">
        <v>6</v>
      </c>
      <c r="N13" s="23">
        <v>7</v>
      </c>
      <c r="O13" s="23">
        <v>8</v>
      </c>
      <c r="P13" s="23">
        <v>9</v>
      </c>
      <c r="Q13" s="23">
        <v>10</v>
      </c>
      <c r="R13" s="23">
        <v>11</v>
      </c>
      <c r="S13" s="23">
        <v>12</v>
      </c>
      <c r="T13" s="2"/>
    </row>
    <row r="14" spans="1:20" ht="63.75">
      <c r="A14" s="24"/>
      <c r="B14" s="44"/>
      <c r="C14" s="45"/>
      <c r="D14" s="54" t="s">
        <v>28</v>
      </c>
      <c r="E14" s="55"/>
      <c r="F14" s="55"/>
      <c r="G14" s="55"/>
      <c r="H14" s="55"/>
      <c r="I14" s="55"/>
      <c r="J14" s="55"/>
      <c r="K14" s="25" t="s">
        <v>29</v>
      </c>
      <c r="L14" s="25" t="s">
        <v>30</v>
      </c>
      <c r="M14" s="25" t="s">
        <v>31</v>
      </c>
      <c r="N14" s="39">
        <f>N17+N34+N47+N75+N89+N103+N107+N119+N124+N127+N128+N133+N137</f>
        <v>104847000</v>
      </c>
      <c r="O14" s="39">
        <f>O17+O34+O47+O75+O89+O103+O107+O119+O124+O127+O128+O133+O137+O118</f>
        <v>87169880.590000018</v>
      </c>
      <c r="P14" s="39">
        <v>0</v>
      </c>
      <c r="Q14" s="39">
        <f>Q17+Q34+Q47+Q66+Q75+Q89+Q103+Q107+Q116+Q117+Q133+Q137</f>
        <v>104989000</v>
      </c>
      <c r="R14" s="39">
        <f>R17+R34+R47+R66+R75+R89+R103+R107+R116+R117+R133+R137</f>
        <v>110018000</v>
      </c>
      <c r="S14" s="39">
        <f>S17+S34+S47+S66+S75+S89+S103+S107+S116+S117+S133+S137</f>
        <v>116550000</v>
      </c>
      <c r="T14" s="26"/>
    </row>
    <row r="15" spans="1:20" ht="38.25">
      <c r="A15" s="24"/>
      <c r="B15" s="44"/>
      <c r="C15" s="45"/>
      <c r="D15" s="54" t="s">
        <v>28</v>
      </c>
      <c r="E15" s="55"/>
      <c r="F15" s="55"/>
      <c r="G15" s="55"/>
      <c r="H15" s="55"/>
      <c r="I15" s="55"/>
      <c r="J15" s="55"/>
      <c r="K15" s="25" t="s">
        <v>29</v>
      </c>
      <c r="L15" s="25" t="s">
        <v>32</v>
      </c>
      <c r="M15" s="25" t="s">
        <v>31</v>
      </c>
      <c r="N15" s="39">
        <f>N119+N128</f>
        <v>357000</v>
      </c>
      <c r="O15" s="39">
        <f>O119+O128</f>
        <v>150000</v>
      </c>
      <c r="P15" s="39">
        <v>0</v>
      </c>
      <c r="Q15" s="39">
        <f>Q117+Q119+Q128</f>
        <v>620000</v>
      </c>
      <c r="R15" s="39">
        <f>R117+R119+R128</f>
        <v>600000</v>
      </c>
      <c r="S15" s="39">
        <f>S117+S119+S128</f>
        <v>500000</v>
      </c>
      <c r="T15" s="26"/>
    </row>
    <row r="16" spans="1:20" ht="25.5">
      <c r="A16" s="24"/>
      <c r="B16" s="44"/>
      <c r="C16" s="45"/>
      <c r="D16" s="54" t="s">
        <v>33</v>
      </c>
      <c r="E16" s="55"/>
      <c r="F16" s="55"/>
      <c r="G16" s="55"/>
      <c r="H16" s="55"/>
      <c r="I16" s="55"/>
      <c r="J16" s="55"/>
      <c r="K16" s="25" t="s">
        <v>34</v>
      </c>
      <c r="L16" s="25" t="s">
        <v>35</v>
      </c>
      <c r="M16" s="25" t="s">
        <v>31</v>
      </c>
      <c r="N16" s="39">
        <f>N17</f>
        <v>43237000</v>
      </c>
      <c r="O16" s="39">
        <f>O17</f>
        <v>33585333.609999999</v>
      </c>
      <c r="P16" s="39">
        <v>0</v>
      </c>
      <c r="Q16" s="39">
        <f>Q17</f>
        <v>47303000</v>
      </c>
      <c r="R16" s="39">
        <f>R17</f>
        <v>51007000</v>
      </c>
      <c r="S16" s="39">
        <f>S17</f>
        <v>55506000</v>
      </c>
      <c r="T16" s="26"/>
    </row>
    <row r="17" spans="1:20" ht="25.5">
      <c r="A17" s="24"/>
      <c r="B17" s="44"/>
      <c r="C17" s="45"/>
      <c r="D17" s="54" t="s">
        <v>36</v>
      </c>
      <c r="E17" s="55"/>
      <c r="F17" s="55"/>
      <c r="G17" s="55"/>
      <c r="H17" s="55"/>
      <c r="I17" s="55"/>
      <c r="J17" s="55"/>
      <c r="K17" s="25" t="s">
        <v>37</v>
      </c>
      <c r="L17" s="25" t="s">
        <v>35</v>
      </c>
      <c r="M17" s="25" t="s">
        <v>31</v>
      </c>
      <c r="N17" s="39">
        <f>N18+N23+N27+N31</f>
        <v>43237000</v>
      </c>
      <c r="O17" s="39">
        <f>O18+O23+O27+O31</f>
        <v>33585333.609999999</v>
      </c>
      <c r="P17" s="39">
        <v>0</v>
      </c>
      <c r="Q17" s="39">
        <f>Q18+Q23+Q27+Q31</f>
        <v>47303000</v>
      </c>
      <c r="R17" s="39">
        <f>R18+R23+R27+R31</f>
        <v>51007000</v>
      </c>
      <c r="S17" s="39">
        <f>S18+S23+S27+S31</f>
        <v>55506000</v>
      </c>
      <c r="T17" s="26"/>
    </row>
    <row r="18" spans="1:20" ht="12.75" customHeight="1">
      <c r="A18" s="27"/>
      <c r="B18" s="50"/>
      <c r="C18" s="51"/>
      <c r="D18" s="52" t="s">
        <v>38</v>
      </c>
      <c r="E18" s="53"/>
      <c r="F18" s="53"/>
      <c r="G18" s="53"/>
      <c r="H18" s="53"/>
      <c r="I18" s="53"/>
      <c r="J18" s="53"/>
      <c r="K18" s="48" t="s">
        <v>39</v>
      </c>
      <c r="L18" s="48" t="s">
        <v>35</v>
      </c>
      <c r="M18" s="48" t="s">
        <v>31</v>
      </c>
      <c r="N18" s="46">
        <v>42267000</v>
      </c>
      <c r="O18" s="46">
        <v>32921719.43</v>
      </c>
      <c r="P18" s="46">
        <v>0</v>
      </c>
      <c r="Q18" s="46">
        <v>46073000</v>
      </c>
      <c r="R18" s="46">
        <v>50000000</v>
      </c>
      <c r="S18" s="46">
        <v>54510000</v>
      </c>
      <c r="T18" s="2"/>
    </row>
    <row r="19" spans="1:20" ht="76.7" customHeight="1">
      <c r="A19" s="24" t="s">
        <v>40</v>
      </c>
      <c r="B19" s="44" t="s">
        <v>41</v>
      </c>
      <c r="C19" s="45"/>
      <c r="D19" s="53"/>
      <c r="E19" s="53"/>
      <c r="F19" s="53"/>
      <c r="G19" s="53"/>
      <c r="H19" s="53"/>
      <c r="I19" s="53"/>
      <c r="J19" s="53"/>
      <c r="K19" s="49"/>
      <c r="L19" s="49"/>
      <c r="M19" s="49"/>
      <c r="N19" s="47"/>
      <c r="O19" s="47"/>
      <c r="P19" s="47"/>
      <c r="Q19" s="47"/>
      <c r="R19" s="47"/>
      <c r="S19" s="47"/>
      <c r="T19" s="2"/>
    </row>
    <row r="20" spans="1:20" ht="96" customHeight="1">
      <c r="A20" s="24" t="s">
        <v>42</v>
      </c>
      <c r="B20" s="42" t="s">
        <v>43</v>
      </c>
      <c r="C20" s="43"/>
      <c r="D20" s="53"/>
      <c r="E20" s="53"/>
      <c r="F20" s="53"/>
      <c r="G20" s="53"/>
      <c r="H20" s="53"/>
      <c r="I20" s="53"/>
      <c r="J20" s="53"/>
      <c r="K20" s="49"/>
      <c r="L20" s="49"/>
      <c r="M20" s="49"/>
      <c r="N20" s="47"/>
      <c r="O20" s="47"/>
      <c r="P20" s="47"/>
      <c r="Q20" s="47"/>
      <c r="R20" s="47"/>
      <c r="S20" s="47"/>
      <c r="T20" s="2"/>
    </row>
    <row r="21" spans="1:20" ht="63.95" customHeight="1">
      <c r="A21" s="24" t="s">
        <v>44</v>
      </c>
      <c r="B21" s="44" t="s">
        <v>45</v>
      </c>
      <c r="C21" s="45"/>
      <c r="D21" s="53"/>
      <c r="E21" s="53"/>
      <c r="F21" s="53"/>
      <c r="G21" s="53"/>
      <c r="H21" s="53"/>
      <c r="I21" s="53"/>
      <c r="J21" s="53"/>
      <c r="K21" s="49"/>
      <c r="L21" s="49"/>
      <c r="M21" s="49"/>
      <c r="N21" s="47"/>
      <c r="O21" s="47"/>
      <c r="P21" s="47"/>
      <c r="Q21" s="47"/>
      <c r="R21" s="47"/>
      <c r="S21" s="47"/>
      <c r="T21" s="2"/>
    </row>
    <row r="22" spans="1:20" ht="76.7" customHeight="1">
      <c r="A22" s="24" t="s">
        <v>46</v>
      </c>
      <c r="B22" s="44" t="s">
        <v>41</v>
      </c>
      <c r="C22" s="45"/>
      <c r="D22" s="53"/>
      <c r="E22" s="53"/>
      <c r="F22" s="53"/>
      <c r="G22" s="53"/>
      <c r="H22" s="53"/>
      <c r="I22" s="53"/>
      <c r="J22" s="53"/>
      <c r="K22" s="49"/>
      <c r="L22" s="49"/>
      <c r="M22" s="49"/>
      <c r="N22" s="47"/>
      <c r="O22" s="47"/>
      <c r="P22" s="47"/>
      <c r="Q22" s="47"/>
      <c r="R22" s="47"/>
      <c r="S22" s="47"/>
      <c r="T22" s="2"/>
    </row>
    <row r="23" spans="1:20" ht="12.75" customHeight="1">
      <c r="A23" s="27"/>
      <c r="B23" s="50"/>
      <c r="C23" s="51"/>
      <c r="D23" s="52" t="s">
        <v>47</v>
      </c>
      <c r="E23" s="53"/>
      <c r="F23" s="53"/>
      <c r="G23" s="53"/>
      <c r="H23" s="53"/>
      <c r="I23" s="53"/>
      <c r="J23" s="53"/>
      <c r="K23" s="56" t="s">
        <v>48</v>
      </c>
      <c r="L23" s="48" t="s">
        <v>35</v>
      </c>
      <c r="M23" s="48" t="s">
        <v>31</v>
      </c>
      <c r="N23" s="46">
        <v>730000</v>
      </c>
      <c r="O23" s="46">
        <v>279813.7</v>
      </c>
      <c r="P23" s="46">
        <v>0</v>
      </c>
      <c r="Q23" s="46">
        <v>710000</v>
      </c>
      <c r="R23" s="46">
        <v>490000</v>
      </c>
      <c r="S23" s="46">
        <v>500000</v>
      </c>
      <c r="T23" s="2"/>
    </row>
    <row r="24" spans="1:20" ht="114.95" customHeight="1">
      <c r="A24" s="24" t="s">
        <v>49</v>
      </c>
      <c r="B24" s="42" t="s">
        <v>50</v>
      </c>
      <c r="C24" s="43"/>
      <c r="D24" s="53"/>
      <c r="E24" s="53"/>
      <c r="F24" s="53"/>
      <c r="G24" s="53"/>
      <c r="H24" s="53"/>
      <c r="I24" s="53"/>
      <c r="J24" s="53"/>
      <c r="K24" s="57"/>
      <c r="L24" s="49"/>
      <c r="M24" s="49"/>
      <c r="N24" s="47"/>
      <c r="O24" s="47"/>
      <c r="P24" s="47"/>
      <c r="Q24" s="47"/>
      <c r="R24" s="47"/>
      <c r="S24" s="47"/>
      <c r="T24" s="2"/>
    </row>
    <row r="25" spans="1:20" ht="132.75" customHeight="1">
      <c r="A25" s="24" t="s">
        <v>51</v>
      </c>
      <c r="B25" s="42" t="s">
        <v>52</v>
      </c>
      <c r="C25" s="43"/>
      <c r="D25" s="53"/>
      <c r="E25" s="53"/>
      <c r="F25" s="53"/>
      <c r="G25" s="53"/>
      <c r="H25" s="53"/>
      <c r="I25" s="53"/>
      <c r="J25" s="53"/>
      <c r="K25" s="57"/>
      <c r="L25" s="49"/>
      <c r="M25" s="49"/>
      <c r="N25" s="47"/>
      <c r="O25" s="47"/>
      <c r="P25" s="47"/>
      <c r="Q25" s="47"/>
      <c r="R25" s="47"/>
      <c r="S25" s="47"/>
      <c r="T25" s="2"/>
    </row>
    <row r="26" spans="1:20" ht="133.5" customHeight="1">
      <c r="A26" s="24" t="s">
        <v>53</v>
      </c>
      <c r="B26" s="42" t="s">
        <v>54</v>
      </c>
      <c r="C26" s="43"/>
      <c r="D26" s="53"/>
      <c r="E26" s="53"/>
      <c r="F26" s="53"/>
      <c r="G26" s="53"/>
      <c r="H26" s="53"/>
      <c r="I26" s="53"/>
      <c r="J26" s="53"/>
      <c r="K26" s="57"/>
      <c r="L26" s="49"/>
      <c r="M26" s="49"/>
      <c r="N26" s="47"/>
      <c r="O26" s="47"/>
      <c r="P26" s="47"/>
      <c r="Q26" s="47"/>
      <c r="R26" s="47"/>
      <c r="S26" s="47"/>
      <c r="T26" s="2"/>
    </row>
    <row r="27" spans="1:20" ht="12.75" customHeight="1">
      <c r="A27" s="27"/>
      <c r="B27" s="50"/>
      <c r="C27" s="51"/>
      <c r="D27" s="52" t="s">
        <v>55</v>
      </c>
      <c r="E27" s="53"/>
      <c r="F27" s="53"/>
      <c r="G27" s="53"/>
      <c r="H27" s="53"/>
      <c r="I27" s="53"/>
      <c r="J27" s="53"/>
      <c r="K27" s="48" t="s">
        <v>56</v>
      </c>
      <c r="L27" s="48" t="s">
        <v>35</v>
      </c>
      <c r="M27" s="48" t="s">
        <v>31</v>
      </c>
      <c r="N27" s="46">
        <v>220000</v>
      </c>
      <c r="O27" s="46">
        <v>383800.48</v>
      </c>
      <c r="P27" s="46">
        <v>0</v>
      </c>
      <c r="Q27" s="46">
        <v>520000</v>
      </c>
      <c r="R27" s="46">
        <v>517000</v>
      </c>
      <c r="S27" s="46">
        <v>496000</v>
      </c>
      <c r="T27" s="2"/>
    </row>
    <row r="28" spans="1:20" ht="51.2" customHeight="1">
      <c r="A28" s="24" t="s">
        <v>57</v>
      </c>
      <c r="B28" s="44" t="s">
        <v>58</v>
      </c>
      <c r="C28" s="45"/>
      <c r="D28" s="53"/>
      <c r="E28" s="53"/>
      <c r="F28" s="53"/>
      <c r="G28" s="53"/>
      <c r="H28" s="53"/>
      <c r="I28" s="53"/>
      <c r="J28" s="53"/>
      <c r="K28" s="49"/>
      <c r="L28" s="49"/>
      <c r="M28" s="49"/>
      <c r="N28" s="47"/>
      <c r="O28" s="47"/>
      <c r="P28" s="47"/>
      <c r="Q28" s="47"/>
      <c r="R28" s="47"/>
      <c r="S28" s="47"/>
      <c r="T28" s="2"/>
    </row>
    <row r="29" spans="1:20" ht="51.2" customHeight="1">
      <c r="A29" s="24" t="s">
        <v>59</v>
      </c>
      <c r="B29" s="44" t="s">
        <v>60</v>
      </c>
      <c r="C29" s="45"/>
      <c r="D29" s="53"/>
      <c r="E29" s="53"/>
      <c r="F29" s="53"/>
      <c r="G29" s="53"/>
      <c r="H29" s="53"/>
      <c r="I29" s="53"/>
      <c r="J29" s="53"/>
      <c r="K29" s="49"/>
      <c r="L29" s="49"/>
      <c r="M29" s="49"/>
      <c r="N29" s="47"/>
      <c r="O29" s="47"/>
      <c r="P29" s="47"/>
      <c r="Q29" s="47"/>
      <c r="R29" s="47"/>
      <c r="S29" s="47"/>
      <c r="T29" s="2"/>
    </row>
    <row r="30" spans="1:20" ht="51.2" customHeight="1">
      <c r="A30" s="24" t="s">
        <v>61</v>
      </c>
      <c r="B30" s="44" t="s">
        <v>62</v>
      </c>
      <c r="C30" s="45"/>
      <c r="D30" s="53"/>
      <c r="E30" s="53"/>
      <c r="F30" s="53"/>
      <c r="G30" s="53"/>
      <c r="H30" s="53"/>
      <c r="I30" s="53"/>
      <c r="J30" s="53"/>
      <c r="K30" s="49"/>
      <c r="L30" s="49"/>
      <c r="M30" s="49"/>
      <c r="N30" s="47"/>
      <c r="O30" s="47"/>
      <c r="P30" s="47"/>
      <c r="Q30" s="47"/>
      <c r="R30" s="47"/>
      <c r="S30" s="47"/>
      <c r="T30" s="2"/>
    </row>
    <row r="31" spans="1:20" ht="12.75" customHeight="1">
      <c r="A31" s="27"/>
      <c r="B31" s="50"/>
      <c r="C31" s="51"/>
      <c r="D31" s="52" t="s">
        <v>63</v>
      </c>
      <c r="E31" s="53"/>
      <c r="F31" s="53"/>
      <c r="G31" s="53"/>
      <c r="H31" s="53"/>
      <c r="I31" s="53"/>
      <c r="J31" s="53"/>
      <c r="K31" s="48" t="s">
        <v>64</v>
      </c>
      <c r="L31" s="48" t="s">
        <v>35</v>
      </c>
      <c r="M31" s="48" t="s">
        <v>31</v>
      </c>
      <c r="N31" s="46">
        <v>20000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2"/>
    </row>
    <row r="32" spans="1:20" ht="51.2" customHeight="1">
      <c r="A32" s="24" t="s">
        <v>65</v>
      </c>
      <c r="B32" s="44" t="s">
        <v>66</v>
      </c>
      <c r="C32" s="45"/>
      <c r="D32" s="53"/>
      <c r="E32" s="53"/>
      <c r="F32" s="53"/>
      <c r="G32" s="53"/>
      <c r="H32" s="53"/>
      <c r="I32" s="53"/>
      <c r="J32" s="53"/>
      <c r="K32" s="49"/>
      <c r="L32" s="49"/>
      <c r="M32" s="49"/>
      <c r="N32" s="47"/>
      <c r="O32" s="47"/>
      <c r="P32" s="47"/>
      <c r="Q32" s="47"/>
      <c r="R32" s="47"/>
      <c r="S32" s="47"/>
      <c r="T32" s="2"/>
    </row>
    <row r="33" spans="1:20" ht="51.2" customHeight="1">
      <c r="A33" s="24" t="s">
        <v>67</v>
      </c>
      <c r="B33" s="44" t="s">
        <v>66</v>
      </c>
      <c r="C33" s="45"/>
      <c r="D33" s="53"/>
      <c r="E33" s="53"/>
      <c r="F33" s="53"/>
      <c r="G33" s="53"/>
      <c r="H33" s="53"/>
      <c r="I33" s="53"/>
      <c r="J33" s="53"/>
      <c r="K33" s="49"/>
      <c r="L33" s="49"/>
      <c r="M33" s="49"/>
      <c r="N33" s="47"/>
      <c r="O33" s="47"/>
      <c r="P33" s="47"/>
      <c r="Q33" s="47"/>
      <c r="R33" s="47"/>
      <c r="S33" s="47"/>
      <c r="T33" s="2"/>
    </row>
    <row r="34" spans="1:20" ht="38.25">
      <c r="A34" s="24"/>
      <c r="B34" s="44"/>
      <c r="C34" s="45"/>
      <c r="D34" s="54" t="s">
        <v>68</v>
      </c>
      <c r="E34" s="55"/>
      <c r="F34" s="55"/>
      <c r="G34" s="55"/>
      <c r="H34" s="55"/>
      <c r="I34" s="55"/>
      <c r="J34" s="55"/>
      <c r="K34" s="25" t="s">
        <v>69</v>
      </c>
      <c r="L34" s="25" t="s">
        <v>70</v>
      </c>
      <c r="M34" s="25" t="s">
        <v>31</v>
      </c>
      <c r="N34" s="39">
        <f t="shared" ref="N34:O36" si="0">N35</f>
        <v>3897000</v>
      </c>
      <c r="O34" s="39">
        <f t="shared" si="0"/>
        <v>3747715.18</v>
      </c>
      <c r="P34" s="39">
        <v>0</v>
      </c>
      <c r="Q34" s="39">
        <f t="shared" ref="Q34:S36" si="1">Q35</f>
        <v>4385000</v>
      </c>
      <c r="R34" s="39">
        <f t="shared" si="1"/>
        <v>4405000</v>
      </c>
      <c r="S34" s="39">
        <f t="shared" si="1"/>
        <v>4432000</v>
      </c>
      <c r="T34" s="26"/>
    </row>
    <row r="35" spans="1:20" ht="38.25">
      <c r="A35" s="24"/>
      <c r="B35" s="44"/>
      <c r="C35" s="45"/>
      <c r="D35" s="54" t="s">
        <v>68</v>
      </c>
      <c r="E35" s="55"/>
      <c r="F35" s="55"/>
      <c r="G35" s="55"/>
      <c r="H35" s="55"/>
      <c r="I35" s="55"/>
      <c r="J35" s="55"/>
      <c r="K35" s="25" t="s">
        <v>69</v>
      </c>
      <c r="L35" s="25" t="s">
        <v>70</v>
      </c>
      <c r="M35" s="25" t="s">
        <v>31</v>
      </c>
      <c r="N35" s="39">
        <f t="shared" si="0"/>
        <v>3897000</v>
      </c>
      <c r="O35" s="39">
        <f t="shared" si="0"/>
        <v>3747715.18</v>
      </c>
      <c r="P35" s="39">
        <v>0</v>
      </c>
      <c r="Q35" s="39">
        <f t="shared" si="1"/>
        <v>4385000</v>
      </c>
      <c r="R35" s="39">
        <f t="shared" si="1"/>
        <v>4405000</v>
      </c>
      <c r="S35" s="39">
        <f t="shared" si="1"/>
        <v>4432000</v>
      </c>
      <c r="T35" s="26"/>
    </row>
    <row r="36" spans="1:20" ht="38.25">
      <c r="A36" s="24"/>
      <c r="B36" s="44"/>
      <c r="C36" s="45"/>
      <c r="D36" s="54" t="s">
        <v>71</v>
      </c>
      <c r="E36" s="55"/>
      <c r="F36" s="55"/>
      <c r="G36" s="55"/>
      <c r="H36" s="55"/>
      <c r="I36" s="55"/>
      <c r="J36" s="55"/>
      <c r="K36" s="25" t="s">
        <v>72</v>
      </c>
      <c r="L36" s="25" t="s">
        <v>70</v>
      </c>
      <c r="M36" s="25" t="s">
        <v>31</v>
      </c>
      <c r="N36" s="39">
        <f t="shared" si="0"/>
        <v>3897000</v>
      </c>
      <c r="O36" s="39">
        <f t="shared" si="0"/>
        <v>3747715.18</v>
      </c>
      <c r="P36" s="39">
        <v>0</v>
      </c>
      <c r="Q36" s="39">
        <f t="shared" si="1"/>
        <v>4385000</v>
      </c>
      <c r="R36" s="39">
        <f t="shared" si="1"/>
        <v>4405000</v>
      </c>
      <c r="S36" s="39">
        <f t="shared" si="1"/>
        <v>4432000</v>
      </c>
      <c r="T36" s="26"/>
    </row>
    <row r="37" spans="1:20" ht="38.25">
      <c r="A37" s="24"/>
      <c r="B37" s="44"/>
      <c r="C37" s="45"/>
      <c r="D37" s="54" t="s">
        <v>71</v>
      </c>
      <c r="E37" s="55"/>
      <c r="F37" s="55"/>
      <c r="G37" s="55"/>
      <c r="H37" s="55"/>
      <c r="I37" s="55"/>
      <c r="J37" s="55"/>
      <c r="K37" s="25" t="s">
        <v>72</v>
      </c>
      <c r="L37" s="25" t="s">
        <v>70</v>
      </c>
      <c r="M37" s="25" t="s">
        <v>31</v>
      </c>
      <c r="N37" s="39">
        <f>N38+N40+N43+N45</f>
        <v>3897000</v>
      </c>
      <c r="O37" s="39">
        <f>O38+O40+O43+O45</f>
        <v>3747715.18</v>
      </c>
      <c r="P37" s="39">
        <v>0</v>
      </c>
      <c r="Q37" s="39">
        <f>Q38+Q40+Q43+Q45</f>
        <v>4385000</v>
      </c>
      <c r="R37" s="39">
        <f>R38+R40+R43+R45</f>
        <v>4405000</v>
      </c>
      <c r="S37" s="39">
        <f>S38+S40+S43+S45</f>
        <v>4432000</v>
      </c>
      <c r="T37" s="26"/>
    </row>
    <row r="38" spans="1:20" ht="12.75" customHeight="1">
      <c r="A38" s="27"/>
      <c r="B38" s="50"/>
      <c r="C38" s="51"/>
      <c r="D38" s="52" t="s">
        <v>73</v>
      </c>
      <c r="E38" s="53"/>
      <c r="F38" s="53"/>
      <c r="G38" s="53"/>
      <c r="H38" s="53"/>
      <c r="I38" s="53"/>
      <c r="J38" s="53"/>
      <c r="K38" s="48" t="s">
        <v>74</v>
      </c>
      <c r="L38" s="48" t="s">
        <v>70</v>
      </c>
      <c r="M38" s="48" t="s">
        <v>31</v>
      </c>
      <c r="N38" s="46">
        <v>1682000</v>
      </c>
      <c r="O38" s="46">
        <v>1713501.55</v>
      </c>
      <c r="P38" s="46">
        <v>0</v>
      </c>
      <c r="Q38" s="46">
        <v>1700000</v>
      </c>
      <c r="R38" s="46">
        <v>1700000</v>
      </c>
      <c r="S38" s="46">
        <v>1700000</v>
      </c>
      <c r="T38" s="2"/>
    </row>
    <row r="39" spans="1:20" ht="89.45" customHeight="1">
      <c r="A39" s="24" t="s">
        <v>75</v>
      </c>
      <c r="B39" s="44" t="s">
        <v>74</v>
      </c>
      <c r="C39" s="45"/>
      <c r="D39" s="53"/>
      <c r="E39" s="53"/>
      <c r="F39" s="53"/>
      <c r="G39" s="53"/>
      <c r="H39" s="53"/>
      <c r="I39" s="53"/>
      <c r="J39" s="53"/>
      <c r="K39" s="49"/>
      <c r="L39" s="49"/>
      <c r="M39" s="49"/>
      <c r="N39" s="47"/>
      <c r="O39" s="47"/>
      <c r="P39" s="47"/>
      <c r="Q39" s="47"/>
      <c r="R39" s="47"/>
      <c r="S39" s="47"/>
      <c r="T39" s="2"/>
    </row>
    <row r="40" spans="1:20" ht="12.75" customHeight="1">
      <c r="A40" s="27"/>
      <c r="B40" s="50"/>
      <c r="C40" s="51"/>
      <c r="D40" s="52" t="s">
        <v>76</v>
      </c>
      <c r="E40" s="53"/>
      <c r="F40" s="53"/>
      <c r="G40" s="53"/>
      <c r="H40" s="53"/>
      <c r="I40" s="53"/>
      <c r="J40" s="53"/>
      <c r="K40" s="56" t="s">
        <v>77</v>
      </c>
      <c r="L40" s="48" t="s">
        <v>70</v>
      </c>
      <c r="M40" s="48" t="s">
        <v>31</v>
      </c>
      <c r="N40" s="46">
        <v>15000</v>
      </c>
      <c r="O40" s="46">
        <v>12251.29</v>
      </c>
      <c r="P40" s="46">
        <v>0</v>
      </c>
      <c r="Q40" s="46">
        <v>75000</v>
      </c>
      <c r="R40" s="46">
        <v>95000</v>
      </c>
      <c r="S40" s="46">
        <v>93000</v>
      </c>
      <c r="T40" s="2"/>
    </row>
    <row r="41" spans="1:20" ht="142.5" customHeight="1">
      <c r="A41" s="24" t="s">
        <v>78</v>
      </c>
      <c r="B41" s="42" t="s">
        <v>77</v>
      </c>
      <c r="C41" s="43"/>
      <c r="D41" s="53"/>
      <c r="E41" s="53"/>
      <c r="F41" s="53"/>
      <c r="G41" s="53"/>
      <c r="H41" s="53"/>
      <c r="I41" s="53"/>
      <c r="J41" s="53"/>
      <c r="K41" s="57"/>
      <c r="L41" s="49"/>
      <c r="M41" s="49"/>
      <c r="N41" s="47"/>
      <c r="O41" s="47"/>
      <c r="P41" s="47"/>
      <c r="Q41" s="47"/>
      <c r="R41" s="47"/>
      <c r="S41" s="47"/>
      <c r="T41" s="2"/>
    </row>
    <row r="42" spans="1:20" ht="76.7" customHeight="1">
      <c r="A42" s="24" t="s">
        <v>79</v>
      </c>
      <c r="B42" s="44" t="s">
        <v>80</v>
      </c>
      <c r="C42" s="45"/>
      <c r="D42" s="53"/>
      <c r="E42" s="53"/>
      <c r="F42" s="53"/>
      <c r="G42" s="53"/>
      <c r="H42" s="53"/>
      <c r="I42" s="53"/>
      <c r="J42" s="53"/>
      <c r="K42" s="57"/>
      <c r="L42" s="49"/>
      <c r="M42" s="49"/>
      <c r="N42" s="47"/>
      <c r="O42" s="47"/>
      <c r="P42" s="47"/>
      <c r="Q42" s="47"/>
      <c r="R42" s="47"/>
      <c r="S42" s="47"/>
      <c r="T42" s="2"/>
    </row>
    <row r="43" spans="1:20" ht="12.75" customHeight="1">
      <c r="A43" s="27"/>
      <c r="B43" s="50"/>
      <c r="C43" s="51"/>
      <c r="D43" s="52" t="s">
        <v>81</v>
      </c>
      <c r="E43" s="53"/>
      <c r="F43" s="53"/>
      <c r="G43" s="53"/>
      <c r="H43" s="53"/>
      <c r="I43" s="53"/>
      <c r="J43" s="53"/>
      <c r="K43" s="48" t="s">
        <v>82</v>
      </c>
      <c r="L43" s="48" t="s">
        <v>70</v>
      </c>
      <c r="M43" s="48" t="s">
        <v>31</v>
      </c>
      <c r="N43" s="46">
        <v>2000000</v>
      </c>
      <c r="O43" s="46">
        <v>2323930.23</v>
      </c>
      <c r="P43" s="46">
        <v>0</v>
      </c>
      <c r="Q43" s="46">
        <v>2500000</v>
      </c>
      <c r="R43" s="46">
        <v>2500000</v>
      </c>
      <c r="S43" s="46">
        <v>2500000</v>
      </c>
      <c r="T43" s="2"/>
    </row>
    <row r="44" spans="1:20" ht="89.45" customHeight="1">
      <c r="A44" s="24" t="s">
        <v>83</v>
      </c>
      <c r="B44" s="44" t="s">
        <v>82</v>
      </c>
      <c r="C44" s="45"/>
      <c r="D44" s="53"/>
      <c r="E44" s="53"/>
      <c r="F44" s="53"/>
      <c r="G44" s="53"/>
      <c r="H44" s="53"/>
      <c r="I44" s="53"/>
      <c r="J44" s="53"/>
      <c r="K44" s="49"/>
      <c r="L44" s="49"/>
      <c r="M44" s="49"/>
      <c r="N44" s="47"/>
      <c r="O44" s="47"/>
      <c r="P44" s="47"/>
      <c r="Q44" s="47"/>
      <c r="R44" s="47"/>
      <c r="S44" s="47"/>
      <c r="T44" s="2"/>
    </row>
    <row r="45" spans="1:20" ht="12.75" customHeight="1">
      <c r="A45" s="27"/>
      <c r="B45" s="50"/>
      <c r="C45" s="51"/>
      <c r="D45" s="52" t="s">
        <v>84</v>
      </c>
      <c r="E45" s="53"/>
      <c r="F45" s="53"/>
      <c r="G45" s="53"/>
      <c r="H45" s="53"/>
      <c r="I45" s="53"/>
      <c r="J45" s="53"/>
      <c r="K45" s="48" t="s">
        <v>85</v>
      </c>
      <c r="L45" s="48" t="s">
        <v>70</v>
      </c>
      <c r="M45" s="48" t="s">
        <v>31</v>
      </c>
      <c r="N45" s="46">
        <v>200000</v>
      </c>
      <c r="O45" s="46">
        <v>-301967.89</v>
      </c>
      <c r="P45" s="46">
        <v>0</v>
      </c>
      <c r="Q45" s="46">
        <v>110000</v>
      </c>
      <c r="R45" s="46">
        <v>110000</v>
      </c>
      <c r="S45" s="46">
        <v>139000</v>
      </c>
      <c r="T45" s="2"/>
    </row>
    <row r="46" spans="1:20" ht="89.45" customHeight="1">
      <c r="A46" s="24" t="s">
        <v>86</v>
      </c>
      <c r="B46" s="44" t="s">
        <v>85</v>
      </c>
      <c r="C46" s="45"/>
      <c r="D46" s="53"/>
      <c r="E46" s="53"/>
      <c r="F46" s="53"/>
      <c r="G46" s="53"/>
      <c r="H46" s="53"/>
      <c r="I46" s="53"/>
      <c r="J46" s="53"/>
      <c r="K46" s="49"/>
      <c r="L46" s="49"/>
      <c r="M46" s="49"/>
      <c r="N46" s="47"/>
      <c r="O46" s="47"/>
      <c r="P46" s="47"/>
      <c r="Q46" s="47"/>
      <c r="R46" s="47"/>
      <c r="S46" s="47"/>
      <c r="T46" s="2"/>
    </row>
    <row r="47" spans="1:20" ht="25.5">
      <c r="A47" s="24"/>
      <c r="B47" s="44"/>
      <c r="C47" s="45"/>
      <c r="D47" s="54" t="s">
        <v>87</v>
      </c>
      <c r="E47" s="55"/>
      <c r="F47" s="55"/>
      <c r="G47" s="55"/>
      <c r="H47" s="55"/>
      <c r="I47" s="55"/>
      <c r="J47" s="55"/>
      <c r="K47" s="25" t="s">
        <v>88</v>
      </c>
      <c r="L47" s="25" t="s">
        <v>35</v>
      </c>
      <c r="M47" s="25" t="s">
        <v>31</v>
      </c>
      <c r="N47" s="39">
        <f>N48+N66+N71</f>
        <v>37339000</v>
      </c>
      <c r="O47" s="39">
        <f>O48+O66+O71</f>
        <v>36063541.549999997</v>
      </c>
      <c r="P47" s="39">
        <v>0</v>
      </c>
      <c r="Q47" s="39">
        <f>Q48</f>
        <v>34267000</v>
      </c>
      <c r="R47" s="39">
        <f>R48</f>
        <v>35780000</v>
      </c>
      <c r="S47" s="39">
        <f>S48</f>
        <v>37539000</v>
      </c>
      <c r="T47" s="26"/>
    </row>
    <row r="48" spans="1:20" ht="25.5">
      <c r="A48" s="24"/>
      <c r="B48" s="44"/>
      <c r="C48" s="45"/>
      <c r="D48" s="54" t="s">
        <v>89</v>
      </c>
      <c r="E48" s="55"/>
      <c r="F48" s="55"/>
      <c r="G48" s="55"/>
      <c r="H48" s="55"/>
      <c r="I48" s="55"/>
      <c r="J48" s="55"/>
      <c r="K48" s="25" t="s">
        <v>90</v>
      </c>
      <c r="L48" s="25" t="s">
        <v>35</v>
      </c>
      <c r="M48" s="25" t="s">
        <v>31</v>
      </c>
      <c r="N48" s="39">
        <f>N49+N54+N57+N61+N63</f>
        <v>37282000</v>
      </c>
      <c r="O48" s="39">
        <f>O49+O54+O57+O61+O63</f>
        <v>36035036.909999996</v>
      </c>
      <c r="P48" s="39">
        <v>0</v>
      </c>
      <c r="Q48" s="39">
        <f>Q49+Q54+Q57+Q61+Q63</f>
        <v>34267000</v>
      </c>
      <c r="R48" s="39">
        <f>R49+R54+R57+R61+R63</f>
        <v>35780000</v>
      </c>
      <c r="S48" s="39">
        <f>S49+S54+S57+S61+S63</f>
        <v>37539000</v>
      </c>
      <c r="T48" s="26"/>
    </row>
    <row r="49" spans="1:20" ht="12.75" customHeight="1">
      <c r="A49" s="27"/>
      <c r="B49" s="50"/>
      <c r="C49" s="51"/>
      <c r="D49" s="52" t="s">
        <v>91</v>
      </c>
      <c r="E49" s="53"/>
      <c r="F49" s="53"/>
      <c r="G49" s="53"/>
      <c r="H49" s="53"/>
      <c r="I49" s="53"/>
      <c r="J49" s="53"/>
      <c r="K49" s="48" t="s">
        <v>92</v>
      </c>
      <c r="L49" s="48" t="s">
        <v>35</v>
      </c>
      <c r="M49" s="48" t="s">
        <v>31</v>
      </c>
      <c r="N49" s="46">
        <v>22025000</v>
      </c>
      <c r="O49" s="46">
        <v>17999257.48</v>
      </c>
      <c r="P49" s="46">
        <v>0</v>
      </c>
      <c r="Q49" s="46">
        <v>15970000</v>
      </c>
      <c r="R49" s="46">
        <v>16473000</v>
      </c>
      <c r="S49" s="46">
        <v>17187000</v>
      </c>
      <c r="T49" s="2"/>
    </row>
    <row r="50" spans="1:20" ht="38.450000000000003" customHeight="1">
      <c r="A50" s="24" t="s">
        <v>93</v>
      </c>
      <c r="B50" s="44" t="s">
        <v>94</v>
      </c>
      <c r="C50" s="45"/>
      <c r="D50" s="53"/>
      <c r="E50" s="53"/>
      <c r="F50" s="53"/>
      <c r="G50" s="53"/>
      <c r="H50" s="53"/>
      <c r="I50" s="53"/>
      <c r="J50" s="53"/>
      <c r="K50" s="49"/>
      <c r="L50" s="49"/>
      <c r="M50" s="49"/>
      <c r="N50" s="47"/>
      <c r="O50" s="47"/>
      <c r="P50" s="47"/>
      <c r="Q50" s="47"/>
      <c r="R50" s="47"/>
      <c r="S50" s="47"/>
      <c r="T50" s="2"/>
    </row>
    <row r="51" spans="1:20" ht="38.450000000000003" customHeight="1">
      <c r="A51" s="24" t="s">
        <v>95</v>
      </c>
      <c r="B51" s="44" t="s">
        <v>96</v>
      </c>
      <c r="C51" s="45"/>
      <c r="D51" s="53"/>
      <c r="E51" s="53"/>
      <c r="F51" s="53"/>
      <c r="G51" s="53"/>
      <c r="H51" s="53"/>
      <c r="I51" s="53"/>
      <c r="J51" s="53"/>
      <c r="K51" s="49"/>
      <c r="L51" s="49"/>
      <c r="M51" s="49"/>
      <c r="N51" s="47"/>
      <c r="O51" s="47"/>
      <c r="P51" s="47"/>
      <c r="Q51" s="47"/>
      <c r="R51" s="47"/>
      <c r="S51" s="47"/>
      <c r="T51" s="2"/>
    </row>
    <row r="52" spans="1:20" ht="38.450000000000003" customHeight="1">
      <c r="A52" s="24" t="s">
        <v>97</v>
      </c>
      <c r="B52" s="44" t="s">
        <v>98</v>
      </c>
      <c r="C52" s="45"/>
      <c r="D52" s="53"/>
      <c r="E52" s="53"/>
      <c r="F52" s="53"/>
      <c r="G52" s="53"/>
      <c r="H52" s="53"/>
      <c r="I52" s="53"/>
      <c r="J52" s="53"/>
      <c r="K52" s="49"/>
      <c r="L52" s="49"/>
      <c r="M52" s="49"/>
      <c r="N52" s="47"/>
      <c r="O52" s="47"/>
      <c r="P52" s="47"/>
      <c r="Q52" s="47"/>
      <c r="R52" s="47"/>
      <c r="S52" s="47"/>
      <c r="T52" s="2"/>
    </row>
    <row r="53" spans="1:20" ht="38.450000000000003" customHeight="1">
      <c r="A53" s="24" t="s">
        <v>99</v>
      </c>
      <c r="B53" s="44" t="s">
        <v>100</v>
      </c>
      <c r="C53" s="45"/>
      <c r="D53" s="53"/>
      <c r="E53" s="53"/>
      <c r="F53" s="53"/>
      <c r="G53" s="53"/>
      <c r="H53" s="53"/>
      <c r="I53" s="53"/>
      <c r="J53" s="53"/>
      <c r="K53" s="49"/>
      <c r="L53" s="49"/>
      <c r="M53" s="49"/>
      <c r="N53" s="47"/>
      <c r="O53" s="47"/>
      <c r="P53" s="47"/>
      <c r="Q53" s="47"/>
      <c r="R53" s="47"/>
      <c r="S53" s="47"/>
      <c r="T53" s="2"/>
    </row>
    <row r="54" spans="1:20" ht="12.75" customHeight="1">
      <c r="A54" s="27"/>
      <c r="B54" s="50"/>
      <c r="C54" s="51"/>
      <c r="D54" s="52" t="s">
        <v>101</v>
      </c>
      <c r="E54" s="53"/>
      <c r="F54" s="53"/>
      <c r="G54" s="53"/>
      <c r="H54" s="53"/>
      <c r="I54" s="53"/>
      <c r="J54" s="53"/>
      <c r="K54" s="48" t="s">
        <v>102</v>
      </c>
      <c r="L54" s="48" t="s">
        <v>35</v>
      </c>
      <c r="M54" s="48" t="s">
        <v>31</v>
      </c>
      <c r="N54" s="46">
        <v>10000</v>
      </c>
      <c r="O54" s="46">
        <v>5417.85</v>
      </c>
      <c r="P54" s="46">
        <v>0</v>
      </c>
      <c r="Q54" s="46">
        <v>20000</v>
      </c>
      <c r="R54" s="46">
        <v>20000</v>
      </c>
      <c r="S54" s="46">
        <v>10000</v>
      </c>
      <c r="T54" s="2"/>
    </row>
    <row r="55" spans="1:20" ht="51.2" customHeight="1">
      <c r="A55" s="24" t="s">
        <v>103</v>
      </c>
      <c r="B55" s="44" t="s">
        <v>104</v>
      </c>
      <c r="C55" s="45"/>
      <c r="D55" s="53"/>
      <c r="E55" s="53"/>
      <c r="F55" s="53"/>
      <c r="G55" s="53"/>
      <c r="H55" s="53"/>
      <c r="I55" s="53"/>
      <c r="J55" s="53"/>
      <c r="K55" s="49"/>
      <c r="L55" s="49"/>
      <c r="M55" s="49"/>
      <c r="N55" s="47"/>
      <c r="O55" s="47"/>
      <c r="P55" s="47"/>
      <c r="Q55" s="47"/>
      <c r="R55" s="47"/>
      <c r="S55" s="47"/>
      <c r="T55" s="2"/>
    </row>
    <row r="56" spans="1:20" ht="63.95" customHeight="1">
      <c r="A56" s="24" t="s">
        <v>105</v>
      </c>
      <c r="B56" s="44" t="s">
        <v>106</v>
      </c>
      <c r="C56" s="45"/>
      <c r="D56" s="53"/>
      <c r="E56" s="53"/>
      <c r="F56" s="53"/>
      <c r="G56" s="53"/>
      <c r="H56" s="53"/>
      <c r="I56" s="53"/>
      <c r="J56" s="53"/>
      <c r="K56" s="49"/>
      <c r="L56" s="49"/>
      <c r="M56" s="49"/>
      <c r="N56" s="47"/>
      <c r="O56" s="47"/>
      <c r="P56" s="47"/>
      <c r="Q56" s="47"/>
      <c r="R56" s="47"/>
      <c r="S56" s="47"/>
      <c r="T56" s="2"/>
    </row>
    <row r="57" spans="1:20" ht="12.75" customHeight="1">
      <c r="A57" s="27"/>
      <c r="B57" s="50"/>
      <c r="C57" s="51"/>
      <c r="D57" s="52" t="s">
        <v>107</v>
      </c>
      <c r="E57" s="53"/>
      <c r="F57" s="53"/>
      <c r="G57" s="53"/>
      <c r="H57" s="53"/>
      <c r="I57" s="53"/>
      <c r="J57" s="53"/>
      <c r="K57" s="48" t="s">
        <v>98</v>
      </c>
      <c r="L57" s="48" t="s">
        <v>35</v>
      </c>
      <c r="M57" s="48" t="s">
        <v>31</v>
      </c>
      <c r="N57" s="46">
        <v>15227000</v>
      </c>
      <c r="O57" s="46">
        <v>18030360.510000002</v>
      </c>
      <c r="P57" s="46">
        <v>0</v>
      </c>
      <c r="Q57" s="46">
        <v>18270000</v>
      </c>
      <c r="R57" s="46">
        <v>19272000</v>
      </c>
      <c r="S57" s="46">
        <v>20327000</v>
      </c>
      <c r="T57" s="2"/>
    </row>
    <row r="58" spans="1:20" ht="38.450000000000003" customHeight="1">
      <c r="A58" s="24" t="s">
        <v>108</v>
      </c>
      <c r="B58" s="44" t="s">
        <v>98</v>
      </c>
      <c r="C58" s="45"/>
      <c r="D58" s="53"/>
      <c r="E58" s="53"/>
      <c r="F58" s="53"/>
      <c r="G58" s="53"/>
      <c r="H58" s="53"/>
      <c r="I58" s="53"/>
      <c r="J58" s="53"/>
      <c r="K58" s="49"/>
      <c r="L58" s="49"/>
      <c r="M58" s="49"/>
      <c r="N58" s="47"/>
      <c r="O58" s="47"/>
      <c r="P58" s="47"/>
      <c r="Q58" s="47"/>
      <c r="R58" s="47"/>
      <c r="S58" s="47"/>
      <c r="T58" s="2"/>
    </row>
    <row r="59" spans="1:20" ht="51.2" customHeight="1">
      <c r="A59" s="24" t="s">
        <v>109</v>
      </c>
      <c r="B59" s="44" t="s">
        <v>110</v>
      </c>
      <c r="C59" s="45"/>
      <c r="D59" s="53"/>
      <c r="E59" s="53"/>
      <c r="F59" s="53"/>
      <c r="G59" s="53"/>
      <c r="H59" s="53"/>
      <c r="I59" s="53"/>
      <c r="J59" s="53"/>
      <c r="K59" s="49"/>
      <c r="L59" s="49"/>
      <c r="M59" s="49"/>
      <c r="N59" s="47"/>
      <c r="O59" s="47"/>
      <c r="P59" s="47"/>
      <c r="Q59" s="47"/>
      <c r="R59" s="47"/>
      <c r="S59" s="47"/>
      <c r="T59" s="2"/>
    </row>
    <row r="60" spans="1:20" ht="38.450000000000003" customHeight="1">
      <c r="A60" s="24" t="s">
        <v>111</v>
      </c>
      <c r="B60" s="44" t="s">
        <v>98</v>
      </c>
      <c r="C60" s="45"/>
      <c r="D60" s="53"/>
      <c r="E60" s="53"/>
      <c r="F60" s="53"/>
      <c r="G60" s="53"/>
      <c r="H60" s="53"/>
      <c r="I60" s="53"/>
      <c r="J60" s="53"/>
      <c r="K60" s="49"/>
      <c r="L60" s="49"/>
      <c r="M60" s="49"/>
      <c r="N60" s="47"/>
      <c r="O60" s="47"/>
      <c r="P60" s="47"/>
      <c r="Q60" s="47"/>
      <c r="R60" s="47"/>
      <c r="S60" s="47"/>
      <c r="T60" s="2"/>
    </row>
    <row r="61" spans="1:20" ht="12.75" customHeight="1">
      <c r="A61" s="27"/>
      <c r="B61" s="50"/>
      <c r="C61" s="51"/>
      <c r="D61" s="52" t="s">
        <v>112</v>
      </c>
      <c r="E61" s="53"/>
      <c r="F61" s="53"/>
      <c r="G61" s="53"/>
      <c r="H61" s="53"/>
      <c r="I61" s="53"/>
      <c r="J61" s="53"/>
      <c r="K61" s="48" t="s">
        <v>113</v>
      </c>
      <c r="L61" s="48" t="s">
        <v>35</v>
      </c>
      <c r="M61" s="48" t="s">
        <v>31</v>
      </c>
      <c r="N61" s="46">
        <v>0</v>
      </c>
      <c r="O61" s="46">
        <v>-0.09</v>
      </c>
      <c r="P61" s="46">
        <v>0</v>
      </c>
      <c r="Q61" s="46">
        <v>0</v>
      </c>
      <c r="R61" s="46">
        <v>8000</v>
      </c>
      <c r="S61" s="46">
        <v>8000</v>
      </c>
      <c r="T61" s="2"/>
    </row>
    <row r="62" spans="1:20" ht="38.450000000000003" customHeight="1">
      <c r="A62" s="24" t="s">
        <v>114</v>
      </c>
      <c r="B62" s="44" t="s">
        <v>115</v>
      </c>
      <c r="C62" s="45"/>
      <c r="D62" s="53"/>
      <c r="E62" s="53"/>
      <c r="F62" s="53"/>
      <c r="G62" s="53"/>
      <c r="H62" s="53"/>
      <c r="I62" s="53"/>
      <c r="J62" s="53"/>
      <c r="K62" s="49"/>
      <c r="L62" s="49"/>
      <c r="M62" s="49"/>
      <c r="N62" s="47"/>
      <c r="O62" s="47"/>
      <c r="P62" s="47"/>
      <c r="Q62" s="47"/>
      <c r="R62" s="47"/>
      <c r="S62" s="47"/>
      <c r="T62" s="2"/>
    </row>
    <row r="63" spans="1:20" ht="12.75" customHeight="1">
      <c r="A63" s="27"/>
      <c r="B63" s="50"/>
      <c r="C63" s="51"/>
      <c r="D63" s="52" t="s">
        <v>116</v>
      </c>
      <c r="E63" s="53"/>
      <c r="F63" s="53"/>
      <c r="G63" s="53"/>
      <c r="H63" s="53"/>
      <c r="I63" s="53"/>
      <c r="J63" s="53"/>
      <c r="K63" s="48" t="s">
        <v>117</v>
      </c>
      <c r="L63" s="48" t="s">
        <v>35</v>
      </c>
      <c r="M63" s="48" t="s">
        <v>31</v>
      </c>
      <c r="N63" s="46">
        <v>20000</v>
      </c>
      <c r="O63" s="46">
        <v>1.1599999999999999</v>
      </c>
      <c r="P63" s="46">
        <v>0</v>
      </c>
      <c r="Q63" s="46">
        <v>7000</v>
      </c>
      <c r="R63" s="46">
        <v>7000</v>
      </c>
      <c r="S63" s="46">
        <v>7000</v>
      </c>
      <c r="T63" s="2"/>
    </row>
    <row r="64" spans="1:20" ht="25.7" customHeight="1">
      <c r="A64" s="24" t="s">
        <v>118</v>
      </c>
      <c r="B64" s="44" t="s">
        <v>117</v>
      </c>
      <c r="C64" s="45"/>
      <c r="D64" s="53"/>
      <c r="E64" s="53"/>
      <c r="F64" s="53"/>
      <c r="G64" s="53"/>
      <c r="H64" s="53"/>
      <c r="I64" s="53"/>
      <c r="J64" s="53"/>
      <c r="K64" s="49"/>
      <c r="L64" s="49"/>
      <c r="M64" s="49"/>
      <c r="N64" s="47"/>
      <c r="O64" s="47"/>
      <c r="P64" s="47"/>
      <c r="Q64" s="47"/>
      <c r="R64" s="47"/>
      <c r="S64" s="47"/>
      <c r="T64" s="2"/>
    </row>
    <row r="65" spans="1:20" ht="38.450000000000003" customHeight="1">
      <c r="A65" s="24" t="s">
        <v>119</v>
      </c>
      <c r="B65" s="44" t="s">
        <v>120</v>
      </c>
      <c r="C65" s="45"/>
      <c r="D65" s="53"/>
      <c r="E65" s="53"/>
      <c r="F65" s="53"/>
      <c r="G65" s="53"/>
      <c r="H65" s="53"/>
      <c r="I65" s="53"/>
      <c r="J65" s="53"/>
      <c r="K65" s="49"/>
      <c r="L65" s="49"/>
      <c r="M65" s="49"/>
      <c r="N65" s="47"/>
      <c r="O65" s="47"/>
      <c r="P65" s="47"/>
      <c r="Q65" s="47"/>
      <c r="R65" s="47"/>
      <c r="S65" s="47"/>
      <c r="T65" s="2"/>
    </row>
    <row r="66" spans="1:20" ht="25.5">
      <c r="A66" s="24"/>
      <c r="B66" s="44"/>
      <c r="C66" s="45"/>
      <c r="D66" s="54" t="s">
        <v>121</v>
      </c>
      <c r="E66" s="55"/>
      <c r="F66" s="55"/>
      <c r="G66" s="55"/>
      <c r="H66" s="55"/>
      <c r="I66" s="55"/>
      <c r="J66" s="55"/>
      <c r="K66" s="25" t="s">
        <v>122</v>
      </c>
      <c r="L66" s="25" t="s">
        <v>35</v>
      </c>
      <c r="M66" s="25" t="s">
        <v>31</v>
      </c>
      <c r="N66" s="39">
        <f>N67</f>
        <v>37000</v>
      </c>
      <c r="O66" s="39">
        <f>O67</f>
        <v>28504.639999999999</v>
      </c>
      <c r="P66" s="39">
        <v>0</v>
      </c>
      <c r="Q66" s="39">
        <f>Q67</f>
        <v>11000</v>
      </c>
      <c r="R66" s="39">
        <f>R67</f>
        <v>12000</v>
      </c>
      <c r="S66" s="39">
        <f>S67</f>
        <v>13000</v>
      </c>
      <c r="T66" s="26"/>
    </row>
    <row r="67" spans="1:20" ht="12.75" customHeight="1">
      <c r="A67" s="27"/>
      <c r="B67" s="50"/>
      <c r="C67" s="51"/>
      <c r="D67" s="52" t="s">
        <v>123</v>
      </c>
      <c r="E67" s="53"/>
      <c r="F67" s="53"/>
      <c r="G67" s="53"/>
      <c r="H67" s="53"/>
      <c r="I67" s="53"/>
      <c r="J67" s="53"/>
      <c r="K67" s="48" t="s">
        <v>124</v>
      </c>
      <c r="L67" s="48" t="s">
        <v>35</v>
      </c>
      <c r="M67" s="48" t="s">
        <v>31</v>
      </c>
      <c r="N67" s="46">
        <v>37000</v>
      </c>
      <c r="O67" s="46">
        <v>28504.639999999999</v>
      </c>
      <c r="P67" s="46">
        <v>0</v>
      </c>
      <c r="Q67" s="46">
        <v>11000</v>
      </c>
      <c r="R67" s="46">
        <v>12000</v>
      </c>
      <c r="S67" s="46">
        <v>13000</v>
      </c>
      <c r="T67" s="2"/>
    </row>
    <row r="68" spans="1:20" ht="15.2" customHeight="1">
      <c r="A68" s="24" t="s">
        <v>125</v>
      </c>
      <c r="B68" s="44" t="s">
        <v>124</v>
      </c>
      <c r="C68" s="45"/>
      <c r="D68" s="53"/>
      <c r="E68" s="53"/>
      <c r="F68" s="53"/>
      <c r="G68" s="53"/>
      <c r="H68" s="53"/>
      <c r="I68" s="53"/>
      <c r="J68" s="53"/>
      <c r="K68" s="49"/>
      <c r="L68" s="49"/>
      <c r="M68" s="49"/>
      <c r="N68" s="47"/>
      <c r="O68" s="47"/>
      <c r="P68" s="47"/>
      <c r="Q68" s="47"/>
      <c r="R68" s="47"/>
      <c r="S68" s="47"/>
      <c r="T68" s="2"/>
    </row>
    <row r="69" spans="1:20" ht="25.7" customHeight="1">
      <c r="A69" s="24" t="s">
        <v>126</v>
      </c>
      <c r="B69" s="44" t="s">
        <v>127</v>
      </c>
      <c r="C69" s="45"/>
      <c r="D69" s="53"/>
      <c r="E69" s="53"/>
      <c r="F69" s="53"/>
      <c r="G69" s="53"/>
      <c r="H69" s="53"/>
      <c r="I69" s="53"/>
      <c r="J69" s="53"/>
      <c r="K69" s="49"/>
      <c r="L69" s="49"/>
      <c r="M69" s="49"/>
      <c r="N69" s="47"/>
      <c r="O69" s="47"/>
      <c r="P69" s="47"/>
      <c r="Q69" s="47"/>
      <c r="R69" s="47"/>
      <c r="S69" s="47"/>
      <c r="T69" s="2"/>
    </row>
    <row r="70" spans="1:20" ht="15.2" customHeight="1">
      <c r="A70" s="24" t="s">
        <v>128</v>
      </c>
      <c r="B70" s="44" t="s">
        <v>124</v>
      </c>
      <c r="C70" s="45"/>
      <c r="D70" s="53"/>
      <c r="E70" s="53"/>
      <c r="F70" s="53"/>
      <c r="G70" s="53"/>
      <c r="H70" s="53"/>
      <c r="I70" s="53"/>
      <c r="J70" s="53"/>
      <c r="K70" s="49"/>
      <c r="L70" s="49"/>
      <c r="M70" s="49"/>
      <c r="N70" s="47"/>
      <c r="O70" s="47"/>
      <c r="P70" s="47"/>
      <c r="Q70" s="47"/>
      <c r="R70" s="47"/>
      <c r="S70" s="47"/>
      <c r="T70" s="2"/>
    </row>
    <row r="71" spans="1:20" ht="25.5">
      <c r="A71" s="24"/>
      <c r="B71" s="44"/>
      <c r="C71" s="45"/>
      <c r="D71" s="54" t="s">
        <v>129</v>
      </c>
      <c r="E71" s="55"/>
      <c r="F71" s="55"/>
      <c r="G71" s="55"/>
      <c r="H71" s="55"/>
      <c r="I71" s="55"/>
      <c r="J71" s="55"/>
      <c r="K71" s="25" t="s">
        <v>130</v>
      </c>
      <c r="L71" s="25" t="s">
        <v>35</v>
      </c>
      <c r="M71" s="25" t="s">
        <v>31</v>
      </c>
      <c r="N71" s="39">
        <f>N72</f>
        <v>20000</v>
      </c>
      <c r="O71" s="39">
        <f>O72</f>
        <v>0</v>
      </c>
      <c r="P71" s="39">
        <v>0</v>
      </c>
      <c r="Q71" s="39">
        <v>0</v>
      </c>
      <c r="R71" s="39">
        <v>0</v>
      </c>
      <c r="S71" s="39">
        <v>0</v>
      </c>
      <c r="T71" s="26"/>
    </row>
    <row r="72" spans="1:20" ht="12.75" customHeight="1">
      <c r="A72" s="27"/>
      <c r="B72" s="50"/>
      <c r="C72" s="51"/>
      <c r="D72" s="52" t="s">
        <v>131</v>
      </c>
      <c r="E72" s="53"/>
      <c r="F72" s="53"/>
      <c r="G72" s="53"/>
      <c r="H72" s="53"/>
      <c r="I72" s="53"/>
      <c r="J72" s="53"/>
      <c r="K72" s="48" t="s">
        <v>132</v>
      </c>
      <c r="L72" s="48" t="s">
        <v>35</v>
      </c>
      <c r="M72" s="48" t="s">
        <v>31</v>
      </c>
      <c r="N72" s="46">
        <v>20000</v>
      </c>
      <c r="O72" s="46">
        <v>0</v>
      </c>
      <c r="P72" s="46">
        <v>0</v>
      </c>
      <c r="Q72" s="46">
        <v>0</v>
      </c>
      <c r="R72" s="46">
        <v>0</v>
      </c>
      <c r="S72" s="46">
        <v>0</v>
      </c>
      <c r="T72" s="2"/>
    </row>
    <row r="73" spans="1:20" ht="51.2" customHeight="1">
      <c r="A73" s="24" t="s">
        <v>133</v>
      </c>
      <c r="B73" s="44" t="s">
        <v>134</v>
      </c>
      <c r="C73" s="45"/>
      <c r="D73" s="53"/>
      <c r="E73" s="53"/>
      <c r="F73" s="53"/>
      <c r="G73" s="53"/>
      <c r="H73" s="53"/>
      <c r="I73" s="53"/>
      <c r="J73" s="53"/>
      <c r="K73" s="49"/>
      <c r="L73" s="49"/>
      <c r="M73" s="49"/>
      <c r="N73" s="47"/>
      <c r="O73" s="47"/>
      <c r="P73" s="47"/>
      <c r="Q73" s="47"/>
      <c r="R73" s="47"/>
      <c r="S73" s="47"/>
      <c r="T73" s="2"/>
    </row>
    <row r="74" spans="1:20" ht="15.2" customHeight="1">
      <c r="A74" s="24" t="s">
        <v>135</v>
      </c>
      <c r="B74" s="44" t="s">
        <v>132</v>
      </c>
      <c r="C74" s="45"/>
      <c r="D74" s="53"/>
      <c r="E74" s="53"/>
      <c r="F74" s="53"/>
      <c r="G74" s="53"/>
      <c r="H74" s="53"/>
      <c r="I74" s="53"/>
      <c r="J74" s="53"/>
      <c r="K74" s="49"/>
      <c r="L74" s="49"/>
      <c r="M74" s="49"/>
      <c r="N74" s="47"/>
      <c r="O74" s="47"/>
      <c r="P74" s="47"/>
      <c r="Q74" s="47"/>
      <c r="R74" s="47"/>
      <c r="S74" s="47"/>
      <c r="T74" s="2"/>
    </row>
    <row r="75" spans="1:20" ht="25.5">
      <c r="A75" s="24"/>
      <c r="B75" s="44"/>
      <c r="C75" s="45"/>
      <c r="D75" s="54" t="s">
        <v>136</v>
      </c>
      <c r="E75" s="55"/>
      <c r="F75" s="55"/>
      <c r="G75" s="55"/>
      <c r="H75" s="55"/>
      <c r="I75" s="55"/>
      <c r="J75" s="55"/>
      <c r="K75" s="25" t="s">
        <v>137</v>
      </c>
      <c r="L75" s="25" t="s">
        <v>35</v>
      </c>
      <c r="M75" s="25" t="s">
        <v>31</v>
      </c>
      <c r="N75" s="39">
        <f>N76+N80</f>
        <v>15792000</v>
      </c>
      <c r="O75" s="39">
        <f>O76+O80</f>
        <v>9703392.5199999996</v>
      </c>
      <c r="P75" s="39">
        <v>0</v>
      </c>
      <c r="Q75" s="39">
        <f>Q76+Q80</f>
        <v>15858000</v>
      </c>
      <c r="R75" s="39">
        <f>R76+R80</f>
        <v>16000000</v>
      </c>
      <c r="S75" s="39">
        <f>S76+S80</f>
        <v>16144000</v>
      </c>
      <c r="T75" s="26"/>
    </row>
    <row r="76" spans="1:20" ht="25.5">
      <c r="A76" s="24"/>
      <c r="B76" s="44"/>
      <c r="C76" s="45"/>
      <c r="D76" s="54" t="s">
        <v>138</v>
      </c>
      <c r="E76" s="55"/>
      <c r="F76" s="55"/>
      <c r="G76" s="55"/>
      <c r="H76" s="55"/>
      <c r="I76" s="55"/>
      <c r="J76" s="55"/>
      <c r="K76" s="25" t="s">
        <v>139</v>
      </c>
      <c r="L76" s="25" t="s">
        <v>35</v>
      </c>
      <c r="M76" s="25" t="s">
        <v>31</v>
      </c>
      <c r="N76" s="39">
        <f>N77</f>
        <v>6957000</v>
      </c>
      <c r="O76" s="39">
        <f>O77</f>
        <v>3020699.3</v>
      </c>
      <c r="P76" s="39">
        <v>0</v>
      </c>
      <c r="Q76" s="39">
        <f>Q77</f>
        <v>7707000</v>
      </c>
      <c r="R76" s="39">
        <f>R77</f>
        <v>7763000</v>
      </c>
      <c r="S76" s="39">
        <f>S77</f>
        <v>7820000</v>
      </c>
      <c r="T76" s="26"/>
    </row>
    <row r="77" spans="1:20" ht="12.75" customHeight="1">
      <c r="A77" s="27"/>
      <c r="B77" s="50"/>
      <c r="C77" s="51"/>
      <c r="D77" s="52" t="s">
        <v>140</v>
      </c>
      <c r="E77" s="53"/>
      <c r="F77" s="53"/>
      <c r="G77" s="53"/>
      <c r="H77" s="53"/>
      <c r="I77" s="53"/>
      <c r="J77" s="53"/>
      <c r="K77" s="48" t="s">
        <v>141</v>
      </c>
      <c r="L77" s="48" t="s">
        <v>35</v>
      </c>
      <c r="M77" s="48" t="s">
        <v>31</v>
      </c>
      <c r="N77" s="46">
        <v>6957000</v>
      </c>
      <c r="O77" s="46">
        <v>3020699.3</v>
      </c>
      <c r="P77" s="46">
        <v>0</v>
      </c>
      <c r="Q77" s="46">
        <v>7707000</v>
      </c>
      <c r="R77" s="46">
        <v>7763000</v>
      </c>
      <c r="S77" s="46">
        <v>7820000</v>
      </c>
      <c r="T77" s="2"/>
    </row>
    <row r="78" spans="1:20" ht="51.2" customHeight="1">
      <c r="A78" s="24" t="s">
        <v>142</v>
      </c>
      <c r="B78" s="44" t="s">
        <v>141</v>
      </c>
      <c r="C78" s="45"/>
      <c r="D78" s="53"/>
      <c r="E78" s="53"/>
      <c r="F78" s="53"/>
      <c r="G78" s="53"/>
      <c r="H78" s="53"/>
      <c r="I78" s="53"/>
      <c r="J78" s="53"/>
      <c r="K78" s="49"/>
      <c r="L78" s="49"/>
      <c r="M78" s="49"/>
      <c r="N78" s="47"/>
      <c r="O78" s="47"/>
      <c r="P78" s="47"/>
      <c r="Q78" s="47"/>
      <c r="R78" s="47"/>
      <c r="S78" s="47"/>
      <c r="T78" s="2"/>
    </row>
    <row r="79" spans="1:20" ht="63.95" customHeight="1">
      <c r="A79" s="24" t="s">
        <v>143</v>
      </c>
      <c r="B79" s="44" t="s">
        <v>144</v>
      </c>
      <c r="C79" s="45"/>
      <c r="D79" s="53"/>
      <c r="E79" s="53"/>
      <c r="F79" s="53"/>
      <c r="G79" s="53"/>
      <c r="H79" s="53"/>
      <c r="I79" s="53"/>
      <c r="J79" s="53"/>
      <c r="K79" s="49"/>
      <c r="L79" s="49"/>
      <c r="M79" s="49"/>
      <c r="N79" s="47"/>
      <c r="O79" s="47"/>
      <c r="P79" s="47"/>
      <c r="Q79" s="47"/>
      <c r="R79" s="47"/>
      <c r="S79" s="47"/>
      <c r="T79" s="2"/>
    </row>
    <row r="80" spans="1:20" ht="25.5">
      <c r="A80" s="24"/>
      <c r="B80" s="44"/>
      <c r="C80" s="45"/>
      <c r="D80" s="54" t="s">
        <v>145</v>
      </c>
      <c r="E80" s="55"/>
      <c r="F80" s="55"/>
      <c r="G80" s="55"/>
      <c r="H80" s="55"/>
      <c r="I80" s="55"/>
      <c r="J80" s="55"/>
      <c r="K80" s="25" t="s">
        <v>146</v>
      </c>
      <c r="L80" s="25" t="s">
        <v>35</v>
      </c>
      <c r="M80" s="25" t="s">
        <v>31</v>
      </c>
      <c r="N80" s="39">
        <f>N81+N86</f>
        <v>8835000</v>
      </c>
      <c r="O80" s="39">
        <f>O81+O86</f>
        <v>6682693.2200000007</v>
      </c>
      <c r="P80" s="39">
        <v>0</v>
      </c>
      <c r="Q80" s="39">
        <f>Q81+Q86</f>
        <v>8151000</v>
      </c>
      <c r="R80" s="39">
        <f>R81+R86</f>
        <v>8237000</v>
      </c>
      <c r="S80" s="39">
        <f>S81+S86</f>
        <v>8324000</v>
      </c>
      <c r="T80" s="26"/>
    </row>
    <row r="81" spans="1:20" ht="12.75" customHeight="1">
      <c r="A81" s="27"/>
      <c r="B81" s="50"/>
      <c r="C81" s="51"/>
      <c r="D81" s="52" t="s">
        <v>147</v>
      </c>
      <c r="E81" s="53"/>
      <c r="F81" s="53"/>
      <c r="G81" s="53"/>
      <c r="H81" s="53"/>
      <c r="I81" s="53"/>
      <c r="J81" s="53"/>
      <c r="K81" s="48" t="s">
        <v>148</v>
      </c>
      <c r="L81" s="48" t="s">
        <v>35</v>
      </c>
      <c r="M81" s="48" t="s">
        <v>31</v>
      </c>
      <c r="N81" s="46">
        <v>5800000</v>
      </c>
      <c r="O81" s="46">
        <v>4532771.24</v>
      </c>
      <c r="P81" s="46">
        <v>0</v>
      </c>
      <c r="Q81" s="46">
        <v>5000000</v>
      </c>
      <c r="R81" s="46">
        <v>5000000</v>
      </c>
      <c r="S81" s="46">
        <v>5000000</v>
      </c>
      <c r="T81" s="2"/>
    </row>
    <row r="82" spans="1:20" ht="38.450000000000003" customHeight="1">
      <c r="A82" s="24" t="s">
        <v>149</v>
      </c>
      <c r="B82" s="44" t="s">
        <v>150</v>
      </c>
      <c r="C82" s="45"/>
      <c r="D82" s="53"/>
      <c r="E82" s="53"/>
      <c r="F82" s="53"/>
      <c r="G82" s="53"/>
      <c r="H82" s="53"/>
      <c r="I82" s="53"/>
      <c r="J82" s="53"/>
      <c r="K82" s="49"/>
      <c r="L82" s="49"/>
      <c r="M82" s="49"/>
      <c r="N82" s="47"/>
      <c r="O82" s="47"/>
      <c r="P82" s="47"/>
      <c r="Q82" s="47"/>
      <c r="R82" s="47"/>
      <c r="S82" s="47"/>
      <c r="T82" s="2"/>
    </row>
    <row r="83" spans="1:20" ht="51.2" customHeight="1">
      <c r="A83" s="24" t="s">
        <v>151</v>
      </c>
      <c r="B83" s="44" t="s">
        <v>152</v>
      </c>
      <c r="C83" s="45"/>
      <c r="D83" s="53"/>
      <c r="E83" s="53"/>
      <c r="F83" s="53"/>
      <c r="G83" s="53"/>
      <c r="H83" s="53"/>
      <c r="I83" s="53"/>
      <c r="J83" s="53"/>
      <c r="K83" s="49"/>
      <c r="L83" s="49"/>
      <c r="M83" s="49"/>
      <c r="N83" s="47"/>
      <c r="O83" s="47"/>
      <c r="P83" s="47"/>
      <c r="Q83" s="47"/>
      <c r="R83" s="47"/>
      <c r="S83" s="47"/>
      <c r="T83" s="2"/>
    </row>
    <row r="84" spans="1:20" ht="76.7" customHeight="1">
      <c r="A84" s="24" t="s">
        <v>153</v>
      </c>
      <c r="B84" s="44" t="s">
        <v>154</v>
      </c>
      <c r="C84" s="45"/>
      <c r="D84" s="53"/>
      <c r="E84" s="53"/>
      <c r="F84" s="53"/>
      <c r="G84" s="53"/>
      <c r="H84" s="53"/>
      <c r="I84" s="53"/>
      <c r="J84" s="53"/>
      <c r="K84" s="49"/>
      <c r="L84" s="49"/>
      <c r="M84" s="49"/>
      <c r="N84" s="47"/>
      <c r="O84" s="47"/>
      <c r="P84" s="47"/>
      <c r="Q84" s="47"/>
      <c r="R84" s="47"/>
      <c r="S84" s="47"/>
      <c r="T84" s="2"/>
    </row>
    <row r="85" spans="1:20" ht="38.450000000000003" customHeight="1">
      <c r="A85" s="24" t="s">
        <v>155</v>
      </c>
      <c r="B85" s="44" t="s">
        <v>156</v>
      </c>
      <c r="C85" s="45"/>
      <c r="D85" s="53"/>
      <c r="E85" s="53"/>
      <c r="F85" s="53"/>
      <c r="G85" s="53"/>
      <c r="H85" s="53"/>
      <c r="I85" s="53"/>
      <c r="J85" s="53"/>
      <c r="K85" s="49"/>
      <c r="L85" s="49"/>
      <c r="M85" s="49"/>
      <c r="N85" s="47"/>
      <c r="O85" s="47"/>
      <c r="P85" s="47"/>
      <c r="Q85" s="47"/>
      <c r="R85" s="47"/>
      <c r="S85" s="47"/>
      <c r="T85" s="2"/>
    </row>
    <row r="86" spans="1:20" ht="12.75" customHeight="1">
      <c r="A86" s="27"/>
      <c r="B86" s="50"/>
      <c r="C86" s="51"/>
      <c r="D86" s="52" t="s">
        <v>157</v>
      </c>
      <c r="E86" s="53"/>
      <c r="F86" s="53"/>
      <c r="G86" s="53"/>
      <c r="H86" s="53"/>
      <c r="I86" s="53"/>
      <c r="J86" s="53"/>
      <c r="K86" s="48" t="s">
        <v>158</v>
      </c>
      <c r="L86" s="48" t="s">
        <v>35</v>
      </c>
      <c r="M86" s="48" t="s">
        <v>31</v>
      </c>
      <c r="N86" s="46">
        <v>3035000</v>
      </c>
      <c r="O86" s="46">
        <v>2149921.98</v>
      </c>
      <c r="P86" s="46">
        <v>0</v>
      </c>
      <c r="Q86" s="46">
        <v>3151000</v>
      </c>
      <c r="R86" s="46">
        <v>3237000</v>
      </c>
      <c r="S86" s="46">
        <v>3324000</v>
      </c>
      <c r="T86" s="2"/>
    </row>
    <row r="87" spans="1:20" ht="38.450000000000003" customHeight="1">
      <c r="A87" s="24" t="s">
        <v>159</v>
      </c>
      <c r="B87" s="44" t="s">
        <v>160</v>
      </c>
      <c r="C87" s="45"/>
      <c r="D87" s="53"/>
      <c r="E87" s="53"/>
      <c r="F87" s="53"/>
      <c r="G87" s="53"/>
      <c r="H87" s="53"/>
      <c r="I87" s="53"/>
      <c r="J87" s="53"/>
      <c r="K87" s="49"/>
      <c r="L87" s="49"/>
      <c r="M87" s="49"/>
      <c r="N87" s="47"/>
      <c r="O87" s="47"/>
      <c r="P87" s="47"/>
      <c r="Q87" s="47"/>
      <c r="R87" s="47"/>
      <c r="S87" s="47"/>
      <c r="T87" s="2"/>
    </row>
    <row r="88" spans="1:20" ht="51.2" customHeight="1">
      <c r="A88" s="24" t="s">
        <v>161</v>
      </c>
      <c r="B88" s="44" t="s">
        <v>162</v>
      </c>
      <c r="C88" s="45"/>
      <c r="D88" s="53"/>
      <c r="E88" s="53"/>
      <c r="F88" s="53"/>
      <c r="G88" s="53"/>
      <c r="H88" s="53"/>
      <c r="I88" s="53"/>
      <c r="J88" s="53"/>
      <c r="K88" s="49"/>
      <c r="L88" s="49"/>
      <c r="M88" s="49"/>
      <c r="N88" s="47"/>
      <c r="O88" s="47"/>
      <c r="P88" s="47"/>
      <c r="Q88" s="47"/>
      <c r="R88" s="47"/>
      <c r="S88" s="47"/>
      <c r="T88" s="2"/>
    </row>
    <row r="89" spans="1:20" ht="63.75">
      <c r="A89" s="24"/>
      <c r="B89" s="44"/>
      <c r="C89" s="45"/>
      <c r="D89" s="54" t="s">
        <v>163</v>
      </c>
      <c r="E89" s="55"/>
      <c r="F89" s="55"/>
      <c r="G89" s="55"/>
      <c r="H89" s="55"/>
      <c r="I89" s="55"/>
      <c r="J89" s="55"/>
      <c r="K89" s="25" t="s">
        <v>164</v>
      </c>
      <c r="L89" s="25" t="s">
        <v>30</v>
      </c>
      <c r="M89" s="25" t="s">
        <v>31</v>
      </c>
      <c r="N89" s="39">
        <f>N90</f>
        <v>2696000</v>
      </c>
      <c r="O89" s="39">
        <f>O90</f>
        <v>2252081.9300000002</v>
      </c>
      <c r="P89" s="39">
        <v>0</v>
      </c>
      <c r="Q89" s="39">
        <f>Q90</f>
        <v>1766000</v>
      </c>
      <c r="R89" s="39">
        <f>R90</f>
        <v>1707000</v>
      </c>
      <c r="S89" s="39">
        <f>S90</f>
        <v>1721000</v>
      </c>
      <c r="T89" s="26"/>
    </row>
    <row r="90" spans="1:20" ht="63.75">
      <c r="A90" s="24"/>
      <c r="B90" s="44"/>
      <c r="C90" s="45"/>
      <c r="D90" s="54" t="s">
        <v>163</v>
      </c>
      <c r="E90" s="55"/>
      <c r="F90" s="55"/>
      <c r="G90" s="55"/>
      <c r="H90" s="55"/>
      <c r="I90" s="55"/>
      <c r="J90" s="55"/>
      <c r="K90" s="25" t="s">
        <v>164</v>
      </c>
      <c r="L90" s="25" t="s">
        <v>30</v>
      </c>
      <c r="M90" s="25" t="s">
        <v>31</v>
      </c>
      <c r="N90" s="39">
        <f>N91+N100</f>
        <v>2696000</v>
      </c>
      <c r="O90" s="39">
        <f>O91+O100</f>
        <v>2252081.9300000002</v>
      </c>
      <c r="P90" s="39">
        <v>0</v>
      </c>
      <c r="Q90" s="39">
        <f>Q91+Q100</f>
        <v>1766000</v>
      </c>
      <c r="R90" s="39">
        <f>R91+R100</f>
        <v>1707000</v>
      </c>
      <c r="S90" s="39">
        <f>S91+S100</f>
        <v>1721000</v>
      </c>
      <c r="T90" s="26"/>
    </row>
    <row r="91" spans="1:20" ht="63.75">
      <c r="A91" s="24"/>
      <c r="B91" s="44"/>
      <c r="C91" s="45"/>
      <c r="D91" s="54" t="s">
        <v>165</v>
      </c>
      <c r="E91" s="55"/>
      <c r="F91" s="55"/>
      <c r="G91" s="55"/>
      <c r="H91" s="55"/>
      <c r="I91" s="55"/>
      <c r="J91" s="55"/>
      <c r="K91" s="25" t="s">
        <v>166</v>
      </c>
      <c r="L91" s="25" t="s">
        <v>30</v>
      </c>
      <c r="M91" s="25" t="s">
        <v>31</v>
      </c>
      <c r="N91" s="39">
        <f>N92</f>
        <v>2131000</v>
      </c>
      <c r="O91" s="39">
        <f>O92</f>
        <v>1943347.87</v>
      </c>
      <c r="P91" s="39">
        <v>0</v>
      </c>
      <c r="Q91" s="39">
        <f>Q92</f>
        <v>1192000</v>
      </c>
      <c r="R91" s="39">
        <f>R92</f>
        <v>1123000</v>
      </c>
      <c r="S91" s="39">
        <f>S92</f>
        <v>1127000</v>
      </c>
      <c r="T91" s="26"/>
    </row>
    <row r="92" spans="1:20" ht="63.75">
      <c r="A92" s="24"/>
      <c r="B92" s="44"/>
      <c r="C92" s="45"/>
      <c r="D92" s="54" t="s">
        <v>165</v>
      </c>
      <c r="E92" s="55"/>
      <c r="F92" s="55"/>
      <c r="G92" s="55"/>
      <c r="H92" s="55"/>
      <c r="I92" s="55"/>
      <c r="J92" s="55"/>
      <c r="K92" s="25" t="s">
        <v>166</v>
      </c>
      <c r="L92" s="25" t="s">
        <v>30</v>
      </c>
      <c r="M92" s="25" t="s">
        <v>31</v>
      </c>
      <c r="N92" s="39">
        <f>N93+N96+N98</f>
        <v>2131000</v>
      </c>
      <c r="O92" s="39">
        <f>O93+O96+O98</f>
        <v>1943347.87</v>
      </c>
      <c r="P92" s="39">
        <v>0</v>
      </c>
      <c r="Q92" s="39">
        <f>Q93+Q96+Q98</f>
        <v>1192000</v>
      </c>
      <c r="R92" s="39">
        <f>R93+R96+R98</f>
        <v>1123000</v>
      </c>
      <c r="S92" s="39">
        <f>S93+S96+S98</f>
        <v>1127000</v>
      </c>
      <c r="T92" s="26"/>
    </row>
    <row r="93" spans="1:20" ht="12.75" customHeight="1">
      <c r="A93" s="27"/>
      <c r="B93" s="50"/>
      <c r="C93" s="51"/>
      <c r="D93" s="52" t="s">
        <v>167</v>
      </c>
      <c r="E93" s="53"/>
      <c r="F93" s="53"/>
      <c r="G93" s="53"/>
      <c r="H93" s="53"/>
      <c r="I93" s="53"/>
      <c r="J93" s="53"/>
      <c r="K93" s="56" t="s">
        <v>168</v>
      </c>
      <c r="L93" s="48" t="s">
        <v>30</v>
      </c>
      <c r="M93" s="48" t="s">
        <v>31</v>
      </c>
      <c r="N93" s="46">
        <v>1621000</v>
      </c>
      <c r="O93" s="46">
        <v>1539986.27</v>
      </c>
      <c r="P93" s="46">
        <v>0</v>
      </c>
      <c r="Q93" s="46">
        <v>929000</v>
      </c>
      <c r="R93" s="46">
        <v>929000</v>
      </c>
      <c r="S93" s="46">
        <v>929000</v>
      </c>
      <c r="T93" s="2"/>
    </row>
    <row r="94" spans="1:20" ht="89.45" customHeight="1">
      <c r="A94" s="24" t="s">
        <v>169</v>
      </c>
      <c r="B94" s="42" t="s">
        <v>168</v>
      </c>
      <c r="C94" s="43"/>
      <c r="D94" s="53"/>
      <c r="E94" s="53"/>
      <c r="F94" s="53"/>
      <c r="G94" s="53"/>
      <c r="H94" s="53"/>
      <c r="I94" s="53"/>
      <c r="J94" s="53"/>
      <c r="K94" s="57"/>
      <c r="L94" s="49"/>
      <c r="M94" s="49"/>
      <c r="N94" s="47"/>
      <c r="O94" s="47"/>
      <c r="P94" s="47"/>
      <c r="Q94" s="47"/>
      <c r="R94" s="47"/>
      <c r="S94" s="47"/>
      <c r="T94" s="2"/>
    </row>
    <row r="95" spans="1:20" ht="89.45" customHeight="1">
      <c r="A95" s="24" t="s">
        <v>170</v>
      </c>
      <c r="B95" s="42" t="s">
        <v>168</v>
      </c>
      <c r="C95" s="43"/>
      <c r="D95" s="53"/>
      <c r="E95" s="53"/>
      <c r="F95" s="53"/>
      <c r="G95" s="53"/>
      <c r="H95" s="53"/>
      <c r="I95" s="53"/>
      <c r="J95" s="53"/>
      <c r="K95" s="57"/>
      <c r="L95" s="49"/>
      <c r="M95" s="49"/>
      <c r="N95" s="47"/>
      <c r="O95" s="47"/>
      <c r="P95" s="47"/>
      <c r="Q95" s="47"/>
      <c r="R95" s="47"/>
      <c r="S95" s="47"/>
      <c r="T95" s="2"/>
    </row>
    <row r="96" spans="1:20" ht="12.75" customHeight="1">
      <c r="A96" s="27"/>
      <c r="B96" s="50"/>
      <c r="C96" s="51"/>
      <c r="D96" s="52" t="s">
        <v>171</v>
      </c>
      <c r="E96" s="53"/>
      <c r="F96" s="53"/>
      <c r="G96" s="53"/>
      <c r="H96" s="53"/>
      <c r="I96" s="53"/>
      <c r="J96" s="53"/>
      <c r="K96" s="48" t="s">
        <v>172</v>
      </c>
      <c r="L96" s="48" t="s">
        <v>30</v>
      </c>
      <c r="M96" s="48" t="s">
        <v>31</v>
      </c>
      <c r="N96" s="46">
        <v>80000</v>
      </c>
      <c r="O96" s="46">
        <v>20094.75</v>
      </c>
      <c r="P96" s="46">
        <v>0</v>
      </c>
      <c r="Q96" s="46">
        <v>21000</v>
      </c>
      <c r="R96" s="46">
        <v>21000</v>
      </c>
      <c r="S96" s="46">
        <v>21000</v>
      </c>
      <c r="T96" s="2"/>
    </row>
    <row r="97" spans="1:20" ht="89.45" customHeight="1">
      <c r="A97" s="24" t="s">
        <v>173</v>
      </c>
      <c r="B97" s="44" t="s">
        <v>172</v>
      </c>
      <c r="C97" s="45"/>
      <c r="D97" s="53"/>
      <c r="E97" s="53"/>
      <c r="F97" s="53"/>
      <c r="G97" s="53"/>
      <c r="H97" s="53"/>
      <c r="I97" s="53"/>
      <c r="J97" s="53"/>
      <c r="K97" s="49"/>
      <c r="L97" s="49"/>
      <c r="M97" s="49"/>
      <c r="N97" s="47"/>
      <c r="O97" s="47"/>
      <c r="P97" s="47"/>
      <c r="Q97" s="47"/>
      <c r="R97" s="47"/>
      <c r="S97" s="47"/>
      <c r="T97" s="2"/>
    </row>
    <row r="98" spans="1:20" ht="12.75" customHeight="1">
      <c r="A98" s="27"/>
      <c r="B98" s="50"/>
      <c r="C98" s="51"/>
      <c r="D98" s="52" t="s">
        <v>174</v>
      </c>
      <c r="E98" s="53"/>
      <c r="F98" s="53"/>
      <c r="G98" s="53"/>
      <c r="H98" s="53"/>
      <c r="I98" s="53"/>
      <c r="J98" s="53"/>
      <c r="K98" s="48" t="s">
        <v>175</v>
      </c>
      <c r="L98" s="48" t="s">
        <v>30</v>
      </c>
      <c r="M98" s="48" t="s">
        <v>31</v>
      </c>
      <c r="N98" s="46">
        <v>430000</v>
      </c>
      <c r="O98" s="46">
        <v>383266.85</v>
      </c>
      <c r="P98" s="46">
        <v>0</v>
      </c>
      <c r="Q98" s="46">
        <v>242000</v>
      </c>
      <c r="R98" s="46">
        <v>173000</v>
      </c>
      <c r="S98" s="46">
        <v>177000</v>
      </c>
      <c r="T98" s="2"/>
    </row>
    <row r="99" spans="1:20" ht="76.7" customHeight="1">
      <c r="A99" s="24" t="s">
        <v>176</v>
      </c>
      <c r="B99" s="44" t="s">
        <v>175</v>
      </c>
      <c r="C99" s="45"/>
      <c r="D99" s="53"/>
      <c r="E99" s="53"/>
      <c r="F99" s="53"/>
      <c r="G99" s="53"/>
      <c r="H99" s="53"/>
      <c r="I99" s="53"/>
      <c r="J99" s="53"/>
      <c r="K99" s="49"/>
      <c r="L99" s="49"/>
      <c r="M99" s="49"/>
      <c r="N99" s="47"/>
      <c r="O99" s="47"/>
      <c r="P99" s="47"/>
      <c r="Q99" s="47"/>
      <c r="R99" s="47"/>
      <c r="S99" s="47"/>
      <c r="T99" s="2"/>
    </row>
    <row r="100" spans="1:20" ht="63.75">
      <c r="A100" s="24"/>
      <c r="B100" s="44"/>
      <c r="C100" s="45"/>
      <c r="D100" s="54" t="s">
        <v>177</v>
      </c>
      <c r="E100" s="55"/>
      <c r="F100" s="55"/>
      <c r="G100" s="55"/>
      <c r="H100" s="55"/>
      <c r="I100" s="55"/>
      <c r="J100" s="55"/>
      <c r="K100" s="25" t="s">
        <v>178</v>
      </c>
      <c r="L100" s="25" t="s">
        <v>30</v>
      </c>
      <c r="M100" s="25" t="s">
        <v>31</v>
      </c>
      <c r="N100" s="39">
        <f>N101</f>
        <v>565000</v>
      </c>
      <c r="O100" s="39">
        <f>O101</f>
        <v>308734.06</v>
      </c>
      <c r="P100" s="39">
        <v>0</v>
      </c>
      <c r="Q100" s="39">
        <f>Q101</f>
        <v>574000</v>
      </c>
      <c r="R100" s="39">
        <f>R101</f>
        <v>584000</v>
      </c>
      <c r="S100" s="39">
        <f>S101</f>
        <v>594000</v>
      </c>
      <c r="T100" s="26"/>
    </row>
    <row r="101" spans="1:20" ht="12.75" customHeight="1">
      <c r="A101" s="27"/>
      <c r="B101" s="50"/>
      <c r="C101" s="51"/>
      <c r="D101" s="52" t="s">
        <v>179</v>
      </c>
      <c r="E101" s="53"/>
      <c r="F101" s="53"/>
      <c r="G101" s="53"/>
      <c r="H101" s="53"/>
      <c r="I101" s="53"/>
      <c r="J101" s="53"/>
      <c r="K101" s="48" t="s">
        <v>180</v>
      </c>
      <c r="L101" s="48" t="s">
        <v>30</v>
      </c>
      <c r="M101" s="48" t="s">
        <v>31</v>
      </c>
      <c r="N101" s="46">
        <v>565000</v>
      </c>
      <c r="O101" s="46">
        <v>308734.06</v>
      </c>
      <c r="P101" s="46">
        <v>0</v>
      </c>
      <c r="Q101" s="46">
        <v>574000</v>
      </c>
      <c r="R101" s="46">
        <v>584000</v>
      </c>
      <c r="S101" s="46">
        <v>594000</v>
      </c>
      <c r="T101" s="2"/>
    </row>
    <row r="102" spans="1:20" ht="76.7" customHeight="1">
      <c r="A102" s="24" t="s">
        <v>181</v>
      </c>
      <c r="B102" s="44" t="s">
        <v>180</v>
      </c>
      <c r="C102" s="45"/>
      <c r="D102" s="53"/>
      <c r="E102" s="53"/>
      <c r="F102" s="53"/>
      <c r="G102" s="53"/>
      <c r="H102" s="53"/>
      <c r="I102" s="53"/>
      <c r="J102" s="53"/>
      <c r="K102" s="49"/>
      <c r="L102" s="49"/>
      <c r="M102" s="49"/>
      <c r="N102" s="47"/>
      <c r="O102" s="47"/>
      <c r="P102" s="47"/>
      <c r="Q102" s="47"/>
      <c r="R102" s="47"/>
      <c r="S102" s="47"/>
      <c r="T102" s="2"/>
    </row>
    <row r="103" spans="1:20" ht="63.75">
      <c r="A103" s="24"/>
      <c r="B103" s="44"/>
      <c r="C103" s="45"/>
      <c r="D103" s="54" t="s">
        <v>182</v>
      </c>
      <c r="E103" s="55"/>
      <c r="F103" s="55"/>
      <c r="G103" s="55"/>
      <c r="H103" s="55"/>
      <c r="I103" s="55"/>
      <c r="J103" s="55"/>
      <c r="K103" s="25" t="s">
        <v>183</v>
      </c>
      <c r="L103" s="25" t="s">
        <v>30</v>
      </c>
      <c r="M103" s="25" t="s">
        <v>31</v>
      </c>
      <c r="N103" s="39">
        <f>N104</f>
        <v>18000</v>
      </c>
      <c r="O103" s="39">
        <f>O104</f>
        <v>14523.12</v>
      </c>
      <c r="P103" s="39">
        <v>0</v>
      </c>
      <c r="Q103" s="39">
        <f t="shared" ref="Q103:S104" si="2">Q104</f>
        <v>147000</v>
      </c>
      <c r="R103" s="39">
        <f t="shared" si="2"/>
        <v>146000</v>
      </c>
      <c r="S103" s="39">
        <f t="shared" si="2"/>
        <v>146000</v>
      </c>
      <c r="T103" s="26"/>
    </row>
    <row r="104" spans="1:20" ht="63.75">
      <c r="A104" s="24"/>
      <c r="B104" s="44"/>
      <c r="C104" s="45"/>
      <c r="D104" s="54" t="s">
        <v>184</v>
      </c>
      <c r="E104" s="55"/>
      <c r="F104" s="55"/>
      <c r="G104" s="55"/>
      <c r="H104" s="55"/>
      <c r="I104" s="55"/>
      <c r="J104" s="55"/>
      <c r="K104" s="25" t="s">
        <v>185</v>
      </c>
      <c r="L104" s="25" t="s">
        <v>30</v>
      </c>
      <c r="M104" s="25" t="s">
        <v>31</v>
      </c>
      <c r="N104" s="39">
        <f>N105</f>
        <v>18000</v>
      </c>
      <c r="O104" s="39">
        <f>O105</f>
        <v>14523.12</v>
      </c>
      <c r="P104" s="39">
        <v>0</v>
      </c>
      <c r="Q104" s="39">
        <f t="shared" si="2"/>
        <v>147000</v>
      </c>
      <c r="R104" s="39">
        <f t="shared" si="2"/>
        <v>146000</v>
      </c>
      <c r="S104" s="39">
        <f t="shared" si="2"/>
        <v>146000</v>
      </c>
      <c r="T104" s="26"/>
    </row>
    <row r="105" spans="1:20" ht="12.75" customHeight="1">
      <c r="A105" s="27"/>
      <c r="B105" s="50"/>
      <c r="C105" s="51"/>
      <c r="D105" s="52" t="s">
        <v>186</v>
      </c>
      <c r="E105" s="53"/>
      <c r="F105" s="53"/>
      <c r="G105" s="53"/>
      <c r="H105" s="53"/>
      <c r="I105" s="53"/>
      <c r="J105" s="53"/>
      <c r="K105" s="48" t="s">
        <v>187</v>
      </c>
      <c r="L105" s="48" t="s">
        <v>30</v>
      </c>
      <c r="M105" s="48" t="s">
        <v>31</v>
      </c>
      <c r="N105" s="46">
        <v>18000</v>
      </c>
      <c r="O105" s="46">
        <v>14523.12</v>
      </c>
      <c r="P105" s="46">
        <v>0</v>
      </c>
      <c r="Q105" s="46">
        <v>147000</v>
      </c>
      <c r="R105" s="46">
        <v>146000</v>
      </c>
      <c r="S105" s="46">
        <v>146000</v>
      </c>
      <c r="T105" s="2"/>
    </row>
    <row r="106" spans="1:20" ht="25.7" customHeight="1">
      <c r="A106" s="24" t="s">
        <v>188</v>
      </c>
      <c r="B106" s="44" t="s">
        <v>187</v>
      </c>
      <c r="C106" s="45"/>
      <c r="D106" s="53"/>
      <c r="E106" s="53"/>
      <c r="F106" s="53"/>
      <c r="G106" s="53"/>
      <c r="H106" s="53"/>
      <c r="I106" s="53"/>
      <c r="J106" s="53"/>
      <c r="K106" s="49"/>
      <c r="L106" s="49"/>
      <c r="M106" s="49"/>
      <c r="N106" s="47"/>
      <c r="O106" s="47"/>
      <c r="P106" s="47"/>
      <c r="Q106" s="47"/>
      <c r="R106" s="47"/>
      <c r="S106" s="47"/>
      <c r="T106" s="2"/>
    </row>
    <row r="107" spans="1:20" ht="63.75">
      <c r="A107" s="24"/>
      <c r="B107" s="44"/>
      <c r="C107" s="45"/>
      <c r="D107" s="54" t="s">
        <v>189</v>
      </c>
      <c r="E107" s="55"/>
      <c r="F107" s="55"/>
      <c r="G107" s="55"/>
      <c r="H107" s="55"/>
      <c r="I107" s="55"/>
      <c r="J107" s="55"/>
      <c r="K107" s="25" t="s">
        <v>190</v>
      </c>
      <c r="L107" s="25" t="s">
        <v>30</v>
      </c>
      <c r="M107" s="25" t="s">
        <v>31</v>
      </c>
      <c r="N107" s="39">
        <f>N108+N111</f>
        <v>1305000</v>
      </c>
      <c r="O107" s="39">
        <f>O108+O111</f>
        <v>1315349.6500000001</v>
      </c>
      <c r="P107" s="39">
        <v>0</v>
      </c>
      <c r="Q107" s="39">
        <f>Q108+Q111</f>
        <v>420000</v>
      </c>
      <c r="R107" s="39">
        <f>R108+R111</f>
        <v>200000</v>
      </c>
      <c r="S107" s="39">
        <f>S108+S111</f>
        <v>200000</v>
      </c>
      <c r="T107" s="26"/>
    </row>
    <row r="108" spans="1:20" ht="93.75" customHeight="1">
      <c r="A108" s="24"/>
      <c r="B108" s="44"/>
      <c r="C108" s="45"/>
      <c r="D108" s="54" t="s">
        <v>191</v>
      </c>
      <c r="E108" s="55"/>
      <c r="F108" s="55"/>
      <c r="G108" s="55"/>
      <c r="H108" s="55"/>
      <c r="I108" s="55"/>
      <c r="J108" s="55"/>
      <c r="K108" s="38" t="s">
        <v>192</v>
      </c>
      <c r="L108" s="25" t="s">
        <v>30</v>
      </c>
      <c r="M108" s="25" t="s">
        <v>31</v>
      </c>
      <c r="N108" s="39">
        <v>0</v>
      </c>
      <c r="O108" s="39">
        <f>O109</f>
        <v>255000</v>
      </c>
      <c r="P108" s="39">
        <v>0</v>
      </c>
      <c r="Q108" s="39">
        <v>0</v>
      </c>
      <c r="R108" s="39">
        <v>0</v>
      </c>
      <c r="S108" s="39">
        <v>0</v>
      </c>
      <c r="T108" s="26"/>
    </row>
    <row r="109" spans="1:20" ht="12.75" customHeight="1">
      <c r="A109" s="27"/>
      <c r="B109" s="50"/>
      <c r="C109" s="51"/>
      <c r="D109" s="52" t="s">
        <v>193</v>
      </c>
      <c r="E109" s="53"/>
      <c r="F109" s="53"/>
      <c r="G109" s="53"/>
      <c r="H109" s="53"/>
      <c r="I109" s="53"/>
      <c r="J109" s="53"/>
      <c r="K109" s="56" t="s">
        <v>194</v>
      </c>
      <c r="L109" s="48" t="s">
        <v>30</v>
      </c>
      <c r="M109" s="48" t="s">
        <v>31</v>
      </c>
      <c r="N109" s="46">
        <v>0</v>
      </c>
      <c r="O109" s="46">
        <v>255000</v>
      </c>
      <c r="P109" s="46">
        <v>0</v>
      </c>
      <c r="Q109" s="46">
        <v>0</v>
      </c>
      <c r="R109" s="46">
        <v>0</v>
      </c>
      <c r="S109" s="46">
        <v>0</v>
      </c>
      <c r="T109" s="2"/>
    </row>
    <row r="110" spans="1:20" ht="102.2" customHeight="1">
      <c r="A110" s="24" t="s">
        <v>195</v>
      </c>
      <c r="B110" s="42" t="s">
        <v>194</v>
      </c>
      <c r="C110" s="43"/>
      <c r="D110" s="53"/>
      <c r="E110" s="53"/>
      <c r="F110" s="53"/>
      <c r="G110" s="53"/>
      <c r="H110" s="53"/>
      <c r="I110" s="53"/>
      <c r="J110" s="53"/>
      <c r="K110" s="57"/>
      <c r="L110" s="49"/>
      <c r="M110" s="49"/>
      <c r="N110" s="47"/>
      <c r="O110" s="47"/>
      <c r="P110" s="47"/>
      <c r="Q110" s="47"/>
      <c r="R110" s="47"/>
      <c r="S110" s="47"/>
      <c r="T110" s="2"/>
    </row>
    <row r="111" spans="1:20" ht="63.75">
      <c r="A111" s="24"/>
      <c r="B111" s="44"/>
      <c r="C111" s="45"/>
      <c r="D111" s="54" t="s">
        <v>196</v>
      </c>
      <c r="E111" s="55"/>
      <c r="F111" s="55"/>
      <c r="G111" s="55"/>
      <c r="H111" s="55"/>
      <c r="I111" s="55"/>
      <c r="J111" s="55"/>
      <c r="K111" s="25" t="s">
        <v>197</v>
      </c>
      <c r="L111" s="25" t="s">
        <v>30</v>
      </c>
      <c r="M111" s="25" t="s">
        <v>31</v>
      </c>
      <c r="N111" s="39">
        <f>N112+N114</f>
        <v>1305000</v>
      </c>
      <c r="O111" s="39">
        <f>O112+O114</f>
        <v>1060349.6500000001</v>
      </c>
      <c r="P111" s="39">
        <v>0</v>
      </c>
      <c r="Q111" s="39">
        <f>Q112+Q114</f>
        <v>420000</v>
      </c>
      <c r="R111" s="39">
        <f>R112+R114</f>
        <v>200000</v>
      </c>
      <c r="S111" s="39">
        <f>S112+S114</f>
        <v>200000</v>
      </c>
      <c r="T111" s="26"/>
    </row>
    <row r="112" spans="1:20" ht="12.75" customHeight="1">
      <c r="A112" s="27"/>
      <c r="B112" s="50"/>
      <c r="C112" s="51"/>
      <c r="D112" s="52" t="s">
        <v>198</v>
      </c>
      <c r="E112" s="53"/>
      <c r="F112" s="53"/>
      <c r="G112" s="53"/>
      <c r="H112" s="53"/>
      <c r="I112" s="53"/>
      <c r="J112" s="53"/>
      <c r="K112" s="48" t="s">
        <v>199</v>
      </c>
      <c r="L112" s="48" t="s">
        <v>30</v>
      </c>
      <c r="M112" s="48" t="s">
        <v>31</v>
      </c>
      <c r="N112" s="46">
        <v>1300000</v>
      </c>
      <c r="O112" s="46">
        <v>1045004.79</v>
      </c>
      <c r="P112" s="46">
        <v>0</v>
      </c>
      <c r="Q112" s="46">
        <v>400000</v>
      </c>
      <c r="R112" s="46">
        <v>190000</v>
      </c>
      <c r="S112" s="46">
        <v>190000</v>
      </c>
      <c r="T112" s="2"/>
    </row>
    <row r="113" spans="1:20" ht="51.2" customHeight="1">
      <c r="A113" s="24" t="s">
        <v>200</v>
      </c>
      <c r="B113" s="44" t="s">
        <v>199</v>
      </c>
      <c r="C113" s="45"/>
      <c r="D113" s="53"/>
      <c r="E113" s="53"/>
      <c r="F113" s="53"/>
      <c r="G113" s="53"/>
      <c r="H113" s="53"/>
      <c r="I113" s="53"/>
      <c r="J113" s="53"/>
      <c r="K113" s="49"/>
      <c r="L113" s="49"/>
      <c r="M113" s="49"/>
      <c r="N113" s="47"/>
      <c r="O113" s="47"/>
      <c r="P113" s="47"/>
      <c r="Q113" s="47"/>
      <c r="R113" s="47"/>
      <c r="S113" s="47"/>
      <c r="T113" s="2"/>
    </row>
    <row r="114" spans="1:20" ht="12.75" customHeight="1">
      <c r="A114" s="27"/>
      <c r="B114" s="50"/>
      <c r="C114" s="51"/>
      <c r="D114" s="52" t="s">
        <v>201</v>
      </c>
      <c r="E114" s="53"/>
      <c r="F114" s="53"/>
      <c r="G114" s="53"/>
      <c r="H114" s="53"/>
      <c r="I114" s="53"/>
      <c r="J114" s="53"/>
      <c r="K114" s="56" t="s">
        <v>202</v>
      </c>
      <c r="L114" s="48" t="s">
        <v>30</v>
      </c>
      <c r="M114" s="48" t="s">
        <v>31</v>
      </c>
      <c r="N114" s="46">
        <v>5000</v>
      </c>
      <c r="O114" s="46">
        <v>15344.86</v>
      </c>
      <c r="P114" s="46">
        <v>0</v>
      </c>
      <c r="Q114" s="46">
        <v>20000</v>
      </c>
      <c r="R114" s="46">
        <v>10000</v>
      </c>
      <c r="S114" s="46">
        <v>10000</v>
      </c>
      <c r="T114" s="2"/>
    </row>
    <row r="115" spans="1:20" ht="111.75" customHeight="1">
      <c r="A115" s="24" t="s">
        <v>203</v>
      </c>
      <c r="B115" s="42" t="s">
        <v>202</v>
      </c>
      <c r="C115" s="43"/>
      <c r="D115" s="53"/>
      <c r="E115" s="53"/>
      <c r="F115" s="53"/>
      <c r="G115" s="53"/>
      <c r="H115" s="53"/>
      <c r="I115" s="53"/>
      <c r="J115" s="53"/>
      <c r="K115" s="57"/>
      <c r="L115" s="49"/>
      <c r="M115" s="49"/>
      <c r="N115" s="47"/>
      <c r="O115" s="47"/>
      <c r="P115" s="47"/>
      <c r="Q115" s="47"/>
      <c r="R115" s="47"/>
      <c r="S115" s="47"/>
      <c r="T115" s="2"/>
    </row>
    <row r="116" spans="1:20" ht="63.75">
      <c r="A116" s="24"/>
      <c r="B116" s="44"/>
      <c r="C116" s="45"/>
      <c r="D116" s="54" t="s">
        <v>204</v>
      </c>
      <c r="E116" s="55"/>
      <c r="F116" s="55"/>
      <c r="G116" s="55"/>
      <c r="H116" s="55"/>
      <c r="I116" s="55"/>
      <c r="J116" s="55"/>
      <c r="K116" s="25" t="s">
        <v>205</v>
      </c>
      <c r="L116" s="25" t="s">
        <v>30</v>
      </c>
      <c r="M116" s="25" t="s">
        <v>31</v>
      </c>
      <c r="N116" s="39">
        <f>N118+N124+N127</f>
        <v>65000</v>
      </c>
      <c r="O116" s="39">
        <f>O118+O124+O127</f>
        <v>168393.03000000003</v>
      </c>
      <c r="P116" s="39">
        <v>0</v>
      </c>
      <c r="Q116" s="39">
        <f>Q118+Q124+Q127</f>
        <v>362000</v>
      </c>
      <c r="R116" s="39">
        <f>R118+R124+R127</f>
        <v>431000</v>
      </c>
      <c r="S116" s="39">
        <f>S118+S124+S127</f>
        <v>569000</v>
      </c>
      <c r="T116" s="26"/>
    </row>
    <row r="117" spans="1:20" ht="38.25">
      <c r="A117" s="24"/>
      <c r="B117" s="44"/>
      <c r="C117" s="45"/>
      <c r="D117" s="54" t="s">
        <v>204</v>
      </c>
      <c r="E117" s="55"/>
      <c r="F117" s="55"/>
      <c r="G117" s="55"/>
      <c r="H117" s="55"/>
      <c r="I117" s="55"/>
      <c r="J117" s="55"/>
      <c r="K117" s="25" t="s">
        <v>205</v>
      </c>
      <c r="L117" s="25" t="s">
        <v>32</v>
      </c>
      <c r="M117" s="25" t="s">
        <v>31</v>
      </c>
      <c r="N117" s="39">
        <f>N119+N128</f>
        <v>357000</v>
      </c>
      <c r="O117" s="39">
        <f>O119+O128</f>
        <v>150000</v>
      </c>
      <c r="P117" s="39">
        <v>0</v>
      </c>
      <c r="Q117" s="39">
        <f>Q119+Q128</f>
        <v>310000</v>
      </c>
      <c r="R117" s="39">
        <f>R119+R128</f>
        <v>300000</v>
      </c>
      <c r="S117" s="39">
        <f>S119+S128</f>
        <v>250000</v>
      </c>
      <c r="T117" s="26"/>
    </row>
    <row r="118" spans="1:20" ht="63.75">
      <c r="A118" s="24"/>
      <c r="B118" s="44"/>
      <c r="C118" s="45"/>
      <c r="D118" s="54" t="s">
        <v>206</v>
      </c>
      <c r="E118" s="55"/>
      <c r="F118" s="55"/>
      <c r="G118" s="55"/>
      <c r="H118" s="55"/>
      <c r="I118" s="55"/>
      <c r="J118" s="55"/>
      <c r="K118" s="25" t="s">
        <v>207</v>
      </c>
      <c r="L118" s="25" t="s">
        <v>30</v>
      </c>
      <c r="M118" s="25" t="s">
        <v>31</v>
      </c>
      <c r="N118" s="39">
        <f>N120</f>
        <v>0</v>
      </c>
      <c r="O118" s="39">
        <f>O120</f>
        <v>3000</v>
      </c>
      <c r="P118" s="39">
        <v>0</v>
      </c>
      <c r="Q118" s="39">
        <f>Q120</f>
        <v>12000</v>
      </c>
      <c r="R118" s="39">
        <f>R120</f>
        <v>15000</v>
      </c>
      <c r="S118" s="39">
        <f>S120</f>
        <v>19000</v>
      </c>
      <c r="T118" s="26"/>
    </row>
    <row r="119" spans="1:20" ht="38.25">
      <c r="A119" s="24"/>
      <c r="B119" s="44"/>
      <c r="C119" s="45"/>
      <c r="D119" s="54" t="s">
        <v>206</v>
      </c>
      <c r="E119" s="55"/>
      <c r="F119" s="55"/>
      <c r="G119" s="55"/>
      <c r="H119" s="55"/>
      <c r="I119" s="55"/>
      <c r="J119" s="55"/>
      <c r="K119" s="25" t="s">
        <v>207</v>
      </c>
      <c r="L119" s="25" t="s">
        <v>32</v>
      </c>
      <c r="M119" s="25" t="s">
        <v>31</v>
      </c>
      <c r="N119" s="39">
        <f>N122</f>
        <v>337000</v>
      </c>
      <c r="O119" s="39">
        <f>O122</f>
        <v>150000</v>
      </c>
      <c r="P119" s="39">
        <v>0</v>
      </c>
      <c r="Q119" s="39">
        <f>Q122</f>
        <v>290000</v>
      </c>
      <c r="R119" s="39">
        <f>R122</f>
        <v>300000</v>
      </c>
      <c r="S119" s="39">
        <f>S122</f>
        <v>250000</v>
      </c>
      <c r="T119" s="26"/>
    </row>
    <row r="120" spans="1:20" ht="12.75" customHeight="1">
      <c r="A120" s="27"/>
      <c r="B120" s="50"/>
      <c r="C120" s="51"/>
      <c r="D120" s="52" t="s">
        <v>208</v>
      </c>
      <c r="E120" s="53"/>
      <c r="F120" s="53"/>
      <c r="G120" s="53"/>
      <c r="H120" s="53"/>
      <c r="I120" s="53"/>
      <c r="J120" s="53"/>
      <c r="K120" s="48" t="s">
        <v>209</v>
      </c>
      <c r="L120" s="48" t="s">
        <v>30</v>
      </c>
      <c r="M120" s="48" t="s">
        <v>31</v>
      </c>
      <c r="N120" s="46">
        <v>0</v>
      </c>
      <c r="O120" s="46">
        <v>3000</v>
      </c>
      <c r="P120" s="46">
        <v>0</v>
      </c>
      <c r="Q120" s="46">
        <v>12000</v>
      </c>
      <c r="R120" s="46">
        <v>15000</v>
      </c>
      <c r="S120" s="46">
        <v>19000</v>
      </c>
      <c r="T120" s="2"/>
    </row>
    <row r="121" spans="1:20" ht="51.2" customHeight="1">
      <c r="A121" s="24" t="s">
        <v>210</v>
      </c>
      <c r="B121" s="44" t="s">
        <v>211</v>
      </c>
      <c r="C121" s="45"/>
      <c r="D121" s="53"/>
      <c r="E121" s="53"/>
      <c r="F121" s="53"/>
      <c r="G121" s="53"/>
      <c r="H121" s="53"/>
      <c r="I121" s="53"/>
      <c r="J121" s="53"/>
      <c r="K121" s="49"/>
      <c r="L121" s="49"/>
      <c r="M121" s="49"/>
      <c r="N121" s="47"/>
      <c r="O121" s="47"/>
      <c r="P121" s="47"/>
      <c r="Q121" s="47"/>
      <c r="R121" s="47"/>
      <c r="S121" s="47"/>
      <c r="T121" s="2"/>
    </row>
    <row r="122" spans="1:20" ht="12.75" customHeight="1">
      <c r="A122" s="27"/>
      <c r="B122" s="50"/>
      <c r="C122" s="51"/>
      <c r="D122" s="52" t="s">
        <v>212</v>
      </c>
      <c r="E122" s="53"/>
      <c r="F122" s="53"/>
      <c r="G122" s="53"/>
      <c r="H122" s="53"/>
      <c r="I122" s="53"/>
      <c r="J122" s="53"/>
      <c r="K122" s="48" t="s">
        <v>211</v>
      </c>
      <c r="L122" s="48" t="s">
        <v>32</v>
      </c>
      <c r="M122" s="48" t="s">
        <v>31</v>
      </c>
      <c r="N122" s="46">
        <v>337000</v>
      </c>
      <c r="O122" s="46">
        <v>150000</v>
      </c>
      <c r="P122" s="46">
        <v>0</v>
      </c>
      <c r="Q122" s="46">
        <v>290000</v>
      </c>
      <c r="R122" s="46">
        <v>300000</v>
      </c>
      <c r="S122" s="46">
        <v>250000</v>
      </c>
      <c r="T122" s="2"/>
    </row>
    <row r="123" spans="1:20" ht="51.2" customHeight="1">
      <c r="A123" s="24" t="s">
        <v>213</v>
      </c>
      <c r="B123" s="44" t="s">
        <v>211</v>
      </c>
      <c r="C123" s="45"/>
      <c r="D123" s="53"/>
      <c r="E123" s="53"/>
      <c r="F123" s="53"/>
      <c r="G123" s="53"/>
      <c r="H123" s="53"/>
      <c r="I123" s="53"/>
      <c r="J123" s="53"/>
      <c r="K123" s="49"/>
      <c r="L123" s="49"/>
      <c r="M123" s="49"/>
      <c r="N123" s="47"/>
      <c r="O123" s="47"/>
      <c r="P123" s="47"/>
      <c r="Q123" s="47"/>
      <c r="R123" s="47"/>
      <c r="S123" s="47"/>
      <c r="T123" s="2"/>
    </row>
    <row r="124" spans="1:20" ht="63.75">
      <c r="A124" s="24"/>
      <c r="B124" s="44"/>
      <c r="C124" s="45"/>
      <c r="D124" s="54" t="s">
        <v>214</v>
      </c>
      <c r="E124" s="55"/>
      <c r="F124" s="55"/>
      <c r="G124" s="55"/>
      <c r="H124" s="55"/>
      <c r="I124" s="55"/>
      <c r="J124" s="55"/>
      <c r="K124" s="25" t="s">
        <v>215</v>
      </c>
      <c r="L124" s="25" t="s">
        <v>30</v>
      </c>
      <c r="M124" s="25" t="s">
        <v>31</v>
      </c>
      <c r="N124" s="39">
        <f>N125</f>
        <v>10000</v>
      </c>
      <c r="O124" s="39">
        <f>O125</f>
        <v>92990.52</v>
      </c>
      <c r="P124" s="39">
        <v>0</v>
      </c>
      <c r="Q124" s="39">
        <f>Q125</f>
        <v>200000</v>
      </c>
      <c r="R124" s="39">
        <f>R125</f>
        <v>246000</v>
      </c>
      <c r="S124" s="39">
        <f>S125</f>
        <v>380000</v>
      </c>
      <c r="T124" s="26"/>
    </row>
    <row r="125" spans="1:20" ht="12.75" customHeight="1">
      <c r="A125" s="27"/>
      <c r="B125" s="50"/>
      <c r="C125" s="51"/>
      <c r="D125" s="52" t="s">
        <v>216</v>
      </c>
      <c r="E125" s="53"/>
      <c r="F125" s="53"/>
      <c r="G125" s="53"/>
      <c r="H125" s="53"/>
      <c r="I125" s="53"/>
      <c r="J125" s="53"/>
      <c r="K125" s="48" t="s">
        <v>217</v>
      </c>
      <c r="L125" s="48" t="s">
        <v>30</v>
      </c>
      <c r="M125" s="48" t="s">
        <v>31</v>
      </c>
      <c r="N125" s="46">
        <v>10000</v>
      </c>
      <c r="O125" s="46">
        <v>92990.52</v>
      </c>
      <c r="P125" s="46">
        <v>0</v>
      </c>
      <c r="Q125" s="46">
        <v>200000</v>
      </c>
      <c r="R125" s="46">
        <v>246000</v>
      </c>
      <c r="S125" s="46">
        <v>380000</v>
      </c>
      <c r="T125" s="2"/>
    </row>
    <row r="126" spans="1:20" ht="76.7" customHeight="1">
      <c r="A126" s="24" t="s">
        <v>218</v>
      </c>
      <c r="B126" s="44" t="s">
        <v>217</v>
      </c>
      <c r="C126" s="45"/>
      <c r="D126" s="53"/>
      <c r="E126" s="53"/>
      <c r="F126" s="53"/>
      <c r="G126" s="53"/>
      <c r="H126" s="53"/>
      <c r="I126" s="53"/>
      <c r="J126" s="53"/>
      <c r="K126" s="49"/>
      <c r="L126" s="49"/>
      <c r="M126" s="49"/>
      <c r="N126" s="47"/>
      <c r="O126" s="47"/>
      <c r="P126" s="47"/>
      <c r="Q126" s="47"/>
      <c r="R126" s="47"/>
      <c r="S126" s="47"/>
      <c r="T126" s="2"/>
    </row>
    <row r="127" spans="1:20" ht="63.75">
      <c r="A127" s="24"/>
      <c r="B127" s="44"/>
      <c r="C127" s="45"/>
      <c r="D127" s="54" t="s">
        <v>219</v>
      </c>
      <c r="E127" s="55"/>
      <c r="F127" s="55"/>
      <c r="G127" s="55"/>
      <c r="H127" s="55"/>
      <c r="I127" s="55"/>
      <c r="J127" s="55"/>
      <c r="K127" s="25" t="s">
        <v>220</v>
      </c>
      <c r="L127" s="25" t="s">
        <v>30</v>
      </c>
      <c r="M127" s="25" t="s">
        <v>31</v>
      </c>
      <c r="N127" s="39">
        <f>N129+N131</f>
        <v>55000</v>
      </c>
      <c r="O127" s="39">
        <f>O129+O131</f>
        <v>72402.510000000009</v>
      </c>
      <c r="P127" s="39">
        <v>0</v>
      </c>
      <c r="Q127" s="39">
        <f>Q129+Q131</f>
        <v>150000</v>
      </c>
      <c r="R127" s="39">
        <f>R129+R131</f>
        <v>170000</v>
      </c>
      <c r="S127" s="39">
        <f>S129+S131</f>
        <v>170000</v>
      </c>
      <c r="T127" s="26"/>
    </row>
    <row r="128" spans="1:20" ht="38.25">
      <c r="A128" s="24"/>
      <c r="B128" s="44"/>
      <c r="C128" s="45"/>
      <c r="D128" s="54" t="s">
        <v>219</v>
      </c>
      <c r="E128" s="55"/>
      <c r="F128" s="55"/>
      <c r="G128" s="55"/>
      <c r="H128" s="55"/>
      <c r="I128" s="55"/>
      <c r="J128" s="55"/>
      <c r="K128" s="25" t="s">
        <v>220</v>
      </c>
      <c r="L128" s="25" t="s">
        <v>32</v>
      </c>
      <c r="M128" s="25" t="s">
        <v>31</v>
      </c>
      <c r="N128" s="39">
        <v>20000</v>
      </c>
      <c r="O128" s="39">
        <v>0</v>
      </c>
      <c r="P128" s="39">
        <v>0</v>
      </c>
      <c r="Q128" s="39">
        <f>Q135</f>
        <v>20000</v>
      </c>
      <c r="R128" s="39">
        <v>0</v>
      </c>
      <c r="S128" s="39">
        <v>0</v>
      </c>
      <c r="T128" s="26"/>
    </row>
    <row r="129" spans="1:20" ht="12.75" customHeight="1">
      <c r="A129" s="27"/>
      <c r="B129" s="50"/>
      <c r="C129" s="51"/>
      <c r="D129" s="52" t="s">
        <v>221</v>
      </c>
      <c r="E129" s="53"/>
      <c r="F129" s="53"/>
      <c r="G129" s="53"/>
      <c r="H129" s="53"/>
      <c r="I129" s="53"/>
      <c r="J129" s="53"/>
      <c r="K129" s="56" t="s">
        <v>222</v>
      </c>
      <c r="L129" s="48" t="s">
        <v>30</v>
      </c>
      <c r="M129" s="48" t="s">
        <v>31</v>
      </c>
      <c r="N129" s="46">
        <v>50000</v>
      </c>
      <c r="O129" s="46">
        <v>65278.19</v>
      </c>
      <c r="P129" s="46">
        <v>0</v>
      </c>
      <c r="Q129" s="46">
        <v>100000</v>
      </c>
      <c r="R129" s="46">
        <v>100000</v>
      </c>
      <c r="S129" s="46">
        <v>100000</v>
      </c>
      <c r="T129" s="2"/>
    </row>
    <row r="130" spans="1:20" ht="99.75" customHeight="1">
      <c r="A130" s="24" t="s">
        <v>223</v>
      </c>
      <c r="B130" s="42" t="s">
        <v>222</v>
      </c>
      <c r="C130" s="43"/>
      <c r="D130" s="53"/>
      <c r="E130" s="53"/>
      <c r="F130" s="53"/>
      <c r="G130" s="53"/>
      <c r="H130" s="53"/>
      <c r="I130" s="53"/>
      <c r="J130" s="53"/>
      <c r="K130" s="57"/>
      <c r="L130" s="49"/>
      <c r="M130" s="49"/>
      <c r="N130" s="47"/>
      <c r="O130" s="47"/>
      <c r="P130" s="47"/>
      <c r="Q130" s="47"/>
      <c r="R130" s="47"/>
      <c r="S130" s="47"/>
      <c r="T130" s="2"/>
    </row>
    <row r="131" spans="1:20" ht="12.75" customHeight="1">
      <c r="A131" s="27"/>
      <c r="B131" s="50"/>
      <c r="C131" s="51"/>
      <c r="D131" s="52" t="s">
        <v>224</v>
      </c>
      <c r="E131" s="53"/>
      <c r="F131" s="53"/>
      <c r="G131" s="53"/>
      <c r="H131" s="53"/>
      <c r="I131" s="53"/>
      <c r="J131" s="53"/>
      <c r="K131" s="48" t="s">
        <v>225</v>
      </c>
      <c r="L131" s="48" t="s">
        <v>30</v>
      </c>
      <c r="M131" s="48" t="s">
        <v>31</v>
      </c>
      <c r="N131" s="46">
        <v>5000</v>
      </c>
      <c r="O131" s="46">
        <v>7124.32</v>
      </c>
      <c r="P131" s="46">
        <v>0</v>
      </c>
      <c r="Q131" s="46">
        <v>50000</v>
      </c>
      <c r="R131" s="46">
        <v>70000</v>
      </c>
      <c r="S131" s="46">
        <v>70000</v>
      </c>
      <c r="T131" s="2"/>
    </row>
    <row r="132" spans="1:20" ht="167.25" customHeight="1">
      <c r="A132" s="24" t="s">
        <v>226</v>
      </c>
      <c r="B132" s="42" t="s">
        <v>227</v>
      </c>
      <c r="C132" s="43"/>
      <c r="D132" s="53"/>
      <c r="E132" s="53"/>
      <c r="F132" s="53"/>
      <c r="G132" s="53"/>
      <c r="H132" s="53"/>
      <c r="I132" s="53"/>
      <c r="J132" s="53"/>
      <c r="K132" s="49"/>
      <c r="L132" s="49"/>
      <c r="M132" s="49"/>
      <c r="N132" s="47"/>
      <c r="O132" s="47"/>
      <c r="P132" s="47"/>
      <c r="Q132" s="47"/>
      <c r="R132" s="47"/>
      <c r="S132" s="47"/>
      <c r="T132" s="2"/>
    </row>
    <row r="133" spans="1:20" ht="12.75" customHeight="1">
      <c r="A133" s="27"/>
      <c r="B133" s="50"/>
      <c r="C133" s="51"/>
      <c r="D133" s="52" t="s">
        <v>228</v>
      </c>
      <c r="E133" s="53"/>
      <c r="F133" s="53"/>
      <c r="G133" s="53"/>
      <c r="H133" s="53"/>
      <c r="I133" s="53"/>
      <c r="J133" s="53"/>
      <c r="K133" s="48" t="s">
        <v>229</v>
      </c>
      <c r="L133" s="48" t="s">
        <v>35</v>
      </c>
      <c r="M133" s="48" t="s">
        <v>31</v>
      </c>
      <c r="N133" s="46">
        <v>1000</v>
      </c>
      <c r="O133" s="46">
        <v>4000</v>
      </c>
      <c r="P133" s="46">
        <v>0</v>
      </c>
      <c r="Q133" s="46">
        <v>10000</v>
      </c>
      <c r="R133" s="46">
        <v>30000</v>
      </c>
      <c r="S133" s="46">
        <v>30000</v>
      </c>
      <c r="T133" s="2"/>
    </row>
    <row r="134" spans="1:20" ht="76.7" customHeight="1">
      <c r="A134" s="24" t="s">
        <v>230</v>
      </c>
      <c r="B134" s="44" t="s">
        <v>229</v>
      </c>
      <c r="C134" s="45"/>
      <c r="D134" s="53"/>
      <c r="E134" s="53"/>
      <c r="F134" s="53"/>
      <c r="G134" s="53"/>
      <c r="H134" s="53"/>
      <c r="I134" s="53"/>
      <c r="J134" s="53"/>
      <c r="K134" s="49"/>
      <c r="L134" s="49"/>
      <c r="M134" s="49"/>
      <c r="N134" s="47"/>
      <c r="O134" s="47"/>
      <c r="P134" s="47"/>
      <c r="Q134" s="47"/>
      <c r="R134" s="47"/>
      <c r="S134" s="47"/>
      <c r="T134" s="2"/>
    </row>
    <row r="135" spans="1:20" ht="12.75" customHeight="1">
      <c r="A135" s="27"/>
      <c r="B135" s="50"/>
      <c r="C135" s="51"/>
      <c r="D135" s="52" t="s">
        <v>231</v>
      </c>
      <c r="E135" s="53"/>
      <c r="F135" s="53"/>
      <c r="G135" s="53"/>
      <c r="H135" s="53"/>
      <c r="I135" s="53"/>
      <c r="J135" s="53"/>
      <c r="K135" s="48" t="s">
        <v>229</v>
      </c>
      <c r="L135" s="48" t="s">
        <v>32</v>
      </c>
      <c r="M135" s="48" t="s">
        <v>31</v>
      </c>
      <c r="N135" s="46">
        <v>20000</v>
      </c>
      <c r="O135" s="46">
        <v>0</v>
      </c>
      <c r="P135" s="46">
        <v>0</v>
      </c>
      <c r="Q135" s="46">
        <v>20000</v>
      </c>
      <c r="R135" s="46">
        <v>0</v>
      </c>
      <c r="S135" s="46">
        <v>0</v>
      </c>
      <c r="T135" s="2"/>
    </row>
    <row r="136" spans="1:20" ht="76.7" customHeight="1">
      <c r="A136" s="24" t="s">
        <v>232</v>
      </c>
      <c r="B136" s="44" t="s">
        <v>229</v>
      </c>
      <c r="C136" s="45"/>
      <c r="D136" s="53"/>
      <c r="E136" s="53"/>
      <c r="F136" s="53"/>
      <c r="G136" s="53"/>
      <c r="H136" s="53"/>
      <c r="I136" s="53"/>
      <c r="J136" s="53"/>
      <c r="K136" s="49"/>
      <c r="L136" s="49"/>
      <c r="M136" s="49"/>
      <c r="N136" s="47"/>
      <c r="O136" s="47"/>
      <c r="P136" s="47"/>
      <c r="Q136" s="47"/>
      <c r="R136" s="47"/>
      <c r="S136" s="47"/>
      <c r="T136" s="2"/>
    </row>
    <row r="137" spans="1:20" ht="63.75">
      <c r="A137" s="24"/>
      <c r="B137" s="44"/>
      <c r="C137" s="45"/>
      <c r="D137" s="54" t="s">
        <v>233</v>
      </c>
      <c r="E137" s="55"/>
      <c r="F137" s="55"/>
      <c r="G137" s="55"/>
      <c r="H137" s="55"/>
      <c r="I137" s="55"/>
      <c r="J137" s="55"/>
      <c r="K137" s="25" t="s">
        <v>234</v>
      </c>
      <c r="L137" s="25" t="s">
        <v>30</v>
      </c>
      <c r="M137" s="25" t="s">
        <v>31</v>
      </c>
      <c r="N137" s="39">
        <v>140000</v>
      </c>
      <c r="O137" s="39">
        <v>165550</v>
      </c>
      <c r="P137" s="39">
        <v>0</v>
      </c>
      <c r="Q137" s="39">
        <f>Q138</f>
        <v>150000</v>
      </c>
      <c r="R137" s="39">
        <v>0</v>
      </c>
      <c r="S137" s="39">
        <v>0</v>
      </c>
      <c r="T137" s="26"/>
    </row>
    <row r="138" spans="1:20" ht="63.75">
      <c r="A138" s="24"/>
      <c r="B138" s="44"/>
      <c r="C138" s="45"/>
      <c r="D138" s="54" t="s">
        <v>235</v>
      </c>
      <c r="E138" s="55"/>
      <c r="F138" s="55"/>
      <c r="G138" s="55"/>
      <c r="H138" s="55"/>
      <c r="I138" s="55"/>
      <c r="J138" s="55"/>
      <c r="K138" s="25" t="s">
        <v>236</v>
      </c>
      <c r="L138" s="25" t="s">
        <v>30</v>
      </c>
      <c r="M138" s="25" t="s">
        <v>31</v>
      </c>
      <c r="N138" s="39">
        <v>140000</v>
      </c>
      <c r="O138" s="39">
        <v>165550</v>
      </c>
      <c r="P138" s="39">
        <v>0</v>
      </c>
      <c r="Q138" s="39">
        <f>Q139</f>
        <v>150000</v>
      </c>
      <c r="R138" s="39">
        <v>0</v>
      </c>
      <c r="S138" s="39">
        <v>0</v>
      </c>
      <c r="T138" s="26"/>
    </row>
    <row r="139" spans="1:20" ht="12.75" customHeight="1">
      <c r="A139" s="27"/>
      <c r="B139" s="50"/>
      <c r="C139" s="51"/>
      <c r="D139" s="52" t="s">
        <v>237</v>
      </c>
      <c r="E139" s="53"/>
      <c r="F139" s="53"/>
      <c r="G139" s="53"/>
      <c r="H139" s="53"/>
      <c r="I139" s="53"/>
      <c r="J139" s="53"/>
      <c r="K139" s="48" t="s">
        <v>238</v>
      </c>
      <c r="L139" s="48" t="s">
        <v>30</v>
      </c>
      <c r="M139" s="48" t="s">
        <v>31</v>
      </c>
      <c r="N139" s="46">
        <v>140000</v>
      </c>
      <c r="O139" s="46">
        <v>165550</v>
      </c>
      <c r="P139" s="46">
        <v>0</v>
      </c>
      <c r="Q139" s="46">
        <v>150000</v>
      </c>
      <c r="R139" s="46">
        <v>0</v>
      </c>
      <c r="S139" s="46">
        <v>0</v>
      </c>
      <c r="T139" s="2"/>
    </row>
    <row r="140" spans="1:20" ht="93.75" customHeight="1">
      <c r="A140" s="24" t="s">
        <v>239</v>
      </c>
      <c r="B140" s="44" t="s">
        <v>240</v>
      </c>
      <c r="C140" s="45"/>
      <c r="D140" s="53"/>
      <c r="E140" s="53"/>
      <c r="F140" s="53"/>
      <c r="G140" s="53"/>
      <c r="H140" s="53"/>
      <c r="I140" s="53"/>
      <c r="J140" s="53"/>
      <c r="K140" s="49"/>
      <c r="L140" s="49"/>
      <c r="M140" s="49"/>
      <c r="N140" s="47"/>
      <c r="O140" s="47"/>
      <c r="P140" s="47"/>
      <c r="Q140" s="47"/>
      <c r="R140" s="47"/>
      <c r="S140" s="47"/>
      <c r="T140" s="2"/>
    </row>
    <row r="141" spans="1:20" ht="117" customHeight="1">
      <c r="A141" s="24" t="s">
        <v>241</v>
      </c>
      <c r="B141" s="42" t="s">
        <v>242</v>
      </c>
      <c r="C141" s="43"/>
      <c r="D141" s="53"/>
      <c r="E141" s="53"/>
      <c r="F141" s="53"/>
      <c r="G141" s="53"/>
      <c r="H141" s="53"/>
      <c r="I141" s="53"/>
      <c r="J141" s="53"/>
      <c r="K141" s="49"/>
      <c r="L141" s="49"/>
      <c r="M141" s="49"/>
      <c r="N141" s="47"/>
      <c r="O141" s="47"/>
      <c r="P141" s="47"/>
      <c r="Q141" s="47"/>
      <c r="R141" s="47"/>
      <c r="S141" s="47"/>
      <c r="T141" s="2"/>
    </row>
    <row r="142" spans="1:20" ht="90.75" customHeight="1">
      <c r="A142" s="24" t="s">
        <v>243</v>
      </c>
      <c r="B142" s="44" t="s">
        <v>244</v>
      </c>
      <c r="C142" s="45"/>
      <c r="D142" s="53"/>
      <c r="E142" s="53"/>
      <c r="F142" s="53"/>
      <c r="G142" s="53"/>
      <c r="H142" s="53"/>
      <c r="I142" s="53"/>
      <c r="J142" s="53"/>
      <c r="K142" s="49"/>
      <c r="L142" s="49"/>
      <c r="M142" s="49"/>
      <c r="N142" s="47"/>
      <c r="O142" s="47"/>
      <c r="P142" s="47"/>
      <c r="Q142" s="47"/>
      <c r="R142" s="47"/>
      <c r="S142" s="47"/>
      <c r="T142" s="2"/>
    </row>
    <row r="143" spans="1:20" ht="63.75">
      <c r="A143" s="24"/>
      <c r="B143" s="44"/>
      <c r="C143" s="45"/>
      <c r="D143" s="54" t="s">
        <v>245</v>
      </c>
      <c r="E143" s="55"/>
      <c r="F143" s="55"/>
      <c r="G143" s="55"/>
      <c r="H143" s="55"/>
      <c r="I143" s="55"/>
      <c r="J143" s="55"/>
      <c r="K143" s="25" t="s">
        <v>246</v>
      </c>
      <c r="L143" s="25" t="s">
        <v>30</v>
      </c>
      <c r="M143" s="25" t="s">
        <v>31</v>
      </c>
      <c r="N143" s="39">
        <v>226220634.47999999</v>
      </c>
      <c r="O143" s="39">
        <v>135073863.97999999</v>
      </c>
      <c r="P143" s="39">
        <v>0</v>
      </c>
      <c r="Q143" s="39">
        <f>Q144</f>
        <v>122610373.56999999</v>
      </c>
      <c r="R143" s="39">
        <f>R144</f>
        <v>34341353.57</v>
      </c>
      <c r="S143" s="39">
        <f>S144</f>
        <v>34448198.370000005</v>
      </c>
      <c r="T143" s="26"/>
    </row>
    <row r="144" spans="1:20" ht="63.75">
      <c r="A144" s="24"/>
      <c r="B144" s="44"/>
      <c r="C144" s="45"/>
      <c r="D144" s="54" t="s">
        <v>247</v>
      </c>
      <c r="E144" s="55"/>
      <c r="F144" s="55"/>
      <c r="G144" s="55"/>
      <c r="H144" s="55"/>
      <c r="I144" s="55"/>
      <c r="J144" s="55"/>
      <c r="K144" s="25" t="s">
        <v>248</v>
      </c>
      <c r="L144" s="25" t="s">
        <v>30</v>
      </c>
      <c r="M144" s="25" t="s">
        <v>31</v>
      </c>
      <c r="N144" s="39">
        <v>226220634.47999999</v>
      </c>
      <c r="O144" s="39">
        <v>135073863.97999999</v>
      </c>
      <c r="P144" s="39">
        <v>0</v>
      </c>
      <c r="Q144" s="39">
        <f>Q145+Q148+Q151+Q156+Q159+Q167</f>
        <v>122610373.56999999</v>
      </c>
      <c r="R144" s="39">
        <f>R145+R148+R151+R156+R159+R167</f>
        <v>34341353.57</v>
      </c>
      <c r="S144" s="39">
        <f>S145+S148+S151+S156+S159+S167</f>
        <v>34448198.370000005</v>
      </c>
      <c r="T144" s="26"/>
    </row>
    <row r="145" spans="1:20" ht="63.75">
      <c r="A145" s="24"/>
      <c r="B145" s="44"/>
      <c r="C145" s="45"/>
      <c r="D145" s="54" t="s">
        <v>249</v>
      </c>
      <c r="E145" s="55"/>
      <c r="F145" s="55"/>
      <c r="G145" s="55"/>
      <c r="H145" s="55"/>
      <c r="I145" s="55"/>
      <c r="J145" s="55"/>
      <c r="K145" s="25" t="s">
        <v>250</v>
      </c>
      <c r="L145" s="25" t="s">
        <v>30</v>
      </c>
      <c r="M145" s="25" t="s">
        <v>31</v>
      </c>
      <c r="N145" s="39">
        <v>4388246</v>
      </c>
      <c r="O145" s="39">
        <v>4022557</v>
      </c>
      <c r="P145" s="39">
        <v>0</v>
      </c>
      <c r="Q145" s="39">
        <f>Q146</f>
        <v>5071098</v>
      </c>
      <c r="R145" s="39">
        <f>R146</f>
        <v>4163538</v>
      </c>
      <c r="S145" s="39">
        <f>S146</f>
        <v>4163538</v>
      </c>
      <c r="T145" s="26"/>
    </row>
    <row r="146" spans="1:20" ht="12.75" customHeight="1">
      <c r="A146" s="27"/>
      <c r="B146" s="50"/>
      <c r="C146" s="51"/>
      <c r="D146" s="52" t="s">
        <v>251</v>
      </c>
      <c r="E146" s="53"/>
      <c r="F146" s="53"/>
      <c r="G146" s="53"/>
      <c r="H146" s="53"/>
      <c r="I146" s="53"/>
      <c r="J146" s="53"/>
      <c r="K146" s="48" t="s">
        <v>252</v>
      </c>
      <c r="L146" s="48" t="s">
        <v>30</v>
      </c>
      <c r="M146" s="48" t="s">
        <v>31</v>
      </c>
      <c r="N146" s="46">
        <v>4388246</v>
      </c>
      <c r="O146" s="46">
        <v>4022557</v>
      </c>
      <c r="P146" s="46">
        <v>0</v>
      </c>
      <c r="Q146" s="46">
        <v>5071098</v>
      </c>
      <c r="R146" s="46">
        <v>4163538</v>
      </c>
      <c r="S146" s="46">
        <v>4163538</v>
      </c>
      <c r="T146" s="2"/>
    </row>
    <row r="147" spans="1:20" ht="25.7" customHeight="1">
      <c r="A147" s="24" t="s">
        <v>253</v>
      </c>
      <c r="B147" s="44" t="s">
        <v>252</v>
      </c>
      <c r="C147" s="45"/>
      <c r="D147" s="53"/>
      <c r="E147" s="53"/>
      <c r="F147" s="53"/>
      <c r="G147" s="53"/>
      <c r="H147" s="53"/>
      <c r="I147" s="53"/>
      <c r="J147" s="53"/>
      <c r="K147" s="49"/>
      <c r="L147" s="49"/>
      <c r="M147" s="49"/>
      <c r="N147" s="47"/>
      <c r="O147" s="47"/>
      <c r="P147" s="47"/>
      <c r="Q147" s="47"/>
      <c r="R147" s="47"/>
      <c r="S147" s="47"/>
      <c r="T147" s="2"/>
    </row>
    <row r="148" spans="1:20" ht="63.75">
      <c r="A148" s="24"/>
      <c r="B148" s="44"/>
      <c r="C148" s="45"/>
      <c r="D148" s="54" t="s">
        <v>254</v>
      </c>
      <c r="E148" s="55"/>
      <c r="F148" s="55"/>
      <c r="G148" s="55"/>
      <c r="H148" s="55"/>
      <c r="I148" s="55"/>
      <c r="J148" s="55"/>
      <c r="K148" s="25" t="s">
        <v>255</v>
      </c>
      <c r="L148" s="25" t="s">
        <v>30</v>
      </c>
      <c r="M148" s="25" t="s">
        <v>31</v>
      </c>
      <c r="N148" s="39">
        <v>651200</v>
      </c>
      <c r="O148" s="39">
        <v>651200</v>
      </c>
      <c r="P148" s="39">
        <v>0</v>
      </c>
      <c r="Q148" s="39">
        <v>0</v>
      </c>
      <c r="R148" s="39">
        <v>0</v>
      </c>
      <c r="S148" s="39">
        <v>0</v>
      </c>
      <c r="T148" s="26"/>
    </row>
    <row r="149" spans="1:20" ht="12.75" customHeight="1">
      <c r="A149" s="27"/>
      <c r="B149" s="50"/>
      <c r="C149" s="51"/>
      <c r="D149" s="52" t="s">
        <v>256</v>
      </c>
      <c r="E149" s="53"/>
      <c r="F149" s="53"/>
      <c r="G149" s="53"/>
      <c r="H149" s="53"/>
      <c r="I149" s="53"/>
      <c r="J149" s="53"/>
      <c r="K149" s="48" t="s">
        <v>257</v>
      </c>
      <c r="L149" s="48" t="s">
        <v>30</v>
      </c>
      <c r="M149" s="48" t="s">
        <v>31</v>
      </c>
      <c r="N149" s="46">
        <v>651200</v>
      </c>
      <c r="O149" s="46">
        <v>651200</v>
      </c>
      <c r="P149" s="46">
        <v>0</v>
      </c>
      <c r="Q149" s="46">
        <v>0</v>
      </c>
      <c r="R149" s="46">
        <v>0</v>
      </c>
      <c r="S149" s="46">
        <v>0</v>
      </c>
      <c r="T149" s="2"/>
    </row>
    <row r="150" spans="1:20" ht="76.7" customHeight="1">
      <c r="A150" s="24" t="s">
        <v>258</v>
      </c>
      <c r="B150" s="44" t="s">
        <v>259</v>
      </c>
      <c r="C150" s="45"/>
      <c r="D150" s="53"/>
      <c r="E150" s="53"/>
      <c r="F150" s="53"/>
      <c r="G150" s="53"/>
      <c r="H150" s="53"/>
      <c r="I150" s="53"/>
      <c r="J150" s="53"/>
      <c r="K150" s="49"/>
      <c r="L150" s="49"/>
      <c r="M150" s="49"/>
      <c r="N150" s="47"/>
      <c r="O150" s="47"/>
      <c r="P150" s="47"/>
      <c r="Q150" s="47"/>
      <c r="R150" s="47"/>
      <c r="S150" s="47"/>
      <c r="T150" s="2"/>
    </row>
    <row r="151" spans="1:20" ht="63.75">
      <c r="A151" s="24"/>
      <c r="B151" s="44"/>
      <c r="C151" s="45"/>
      <c r="D151" s="54" t="s">
        <v>260</v>
      </c>
      <c r="E151" s="55"/>
      <c r="F151" s="55"/>
      <c r="G151" s="55"/>
      <c r="H151" s="55"/>
      <c r="I151" s="55"/>
      <c r="J151" s="55"/>
      <c r="K151" s="25" t="s">
        <v>261</v>
      </c>
      <c r="L151" s="25" t="s">
        <v>30</v>
      </c>
      <c r="M151" s="25" t="s">
        <v>31</v>
      </c>
      <c r="N151" s="39">
        <v>215181188.47999999</v>
      </c>
      <c r="O151" s="39">
        <v>130400106.98</v>
      </c>
      <c r="P151" s="39">
        <v>0</v>
      </c>
      <c r="Q151" s="39">
        <v>0</v>
      </c>
      <c r="R151" s="39">
        <v>0</v>
      </c>
      <c r="S151" s="39">
        <v>0</v>
      </c>
      <c r="T151" s="26"/>
    </row>
    <row r="152" spans="1:20" ht="12.75" customHeight="1">
      <c r="A152" s="27"/>
      <c r="B152" s="50"/>
      <c r="C152" s="51"/>
      <c r="D152" s="52" t="s">
        <v>262</v>
      </c>
      <c r="E152" s="53"/>
      <c r="F152" s="53"/>
      <c r="G152" s="53"/>
      <c r="H152" s="53"/>
      <c r="I152" s="53"/>
      <c r="J152" s="53"/>
      <c r="K152" s="48" t="s">
        <v>263</v>
      </c>
      <c r="L152" s="48" t="s">
        <v>30</v>
      </c>
      <c r="M152" s="48" t="s">
        <v>31</v>
      </c>
      <c r="N152" s="46">
        <v>98385584.069999993</v>
      </c>
      <c r="O152" s="46">
        <v>35766504.960000001</v>
      </c>
      <c r="P152" s="46">
        <v>0</v>
      </c>
      <c r="Q152" s="46">
        <v>0</v>
      </c>
      <c r="R152" s="46">
        <v>0</v>
      </c>
      <c r="S152" s="46">
        <v>0</v>
      </c>
      <c r="T152" s="2"/>
    </row>
    <row r="153" spans="1:20" ht="89.45" customHeight="1">
      <c r="A153" s="24" t="s">
        <v>264</v>
      </c>
      <c r="B153" s="44" t="s">
        <v>263</v>
      </c>
      <c r="C153" s="45"/>
      <c r="D153" s="53"/>
      <c r="E153" s="53"/>
      <c r="F153" s="53"/>
      <c r="G153" s="53"/>
      <c r="H153" s="53"/>
      <c r="I153" s="53"/>
      <c r="J153" s="53"/>
      <c r="K153" s="49"/>
      <c r="L153" s="49"/>
      <c r="M153" s="49"/>
      <c r="N153" s="47"/>
      <c r="O153" s="47"/>
      <c r="P153" s="47"/>
      <c r="Q153" s="47"/>
      <c r="R153" s="47"/>
      <c r="S153" s="47"/>
      <c r="T153" s="2"/>
    </row>
    <row r="154" spans="1:20" ht="12.75" customHeight="1">
      <c r="A154" s="27"/>
      <c r="B154" s="50"/>
      <c r="C154" s="51"/>
      <c r="D154" s="52" t="s">
        <v>265</v>
      </c>
      <c r="E154" s="53"/>
      <c r="F154" s="53"/>
      <c r="G154" s="53"/>
      <c r="H154" s="53"/>
      <c r="I154" s="53"/>
      <c r="J154" s="53"/>
      <c r="K154" s="56" t="s">
        <v>266</v>
      </c>
      <c r="L154" s="48" t="s">
        <v>30</v>
      </c>
      <c r="M154" s="48" t="s">
        <v>31</v>
      </c>
      <c r="N154" s="46">
        <v>35879623.109999999</v>
      </c>
      <c r="O154" s="46">
        <v>15180203.279999999</v>
      </c>
      <c r="P154" s="46">
        <v>0</v>
      </c>
      <c r="Q154" s="46">
        <v>0</v>
      </c>
      <c r="R154" s="46">
        <v>0</v>
      </c>
      <c r="S154" s="46">
        <v>0</v>
      </c>
      <c r="T154" s="2"/>
    </row>
    <row r="155" spans="1:20" ht="105" customHeight="1">
      <c r="A155" s="24" t="s">
        <v>267</v>
      </c>
      <c r="B155" s="42" t="s">
        <v>266</v>
      </c>
      <c r="C155" s="43"/>
      <c r="D155" s="53"/>
      <c r="E155" s="53"/>
      <c r="F155" s="53"/>
      <c r="G155" s="53"/>
      <c r="H155" s="53"/>
      <c r="I155" s="53"/>
      <c r="J155" s="53"/>
      <c r="K155" s="57"/>
      <c r="L155" s="49"/>
      <c r="M155" s="49"/>
      <c r="N155" s="47"/>
      <c r="O155" s="47"/>
      <c r="P155" s="47"/>
      <c r="Q155" s="47"/>
      <c r="R155" s="47"/>
      <c r="S155" s="47"/>
      <c r="T155" s="2"/>
    </row>
    <row r="156" spans="1:20" ht="63.75">
      <c r="A156" s="24"/>
      <c r="B156" s="44"/>
      <c r="C156" s="45"/>
      <c r="D156" s="54" t="s">
        <v>268</v>
      </c>
      <c r="E156" s="55"/>
      <c r="F156" s="55"/>
      <c r="G156" s="55"/>
      <c r="H156" s="55"/>
      <c r="I156" s="55"/>
      <c r="J156" s="55"/>
      <c r="K156" s="25" t="s">
        <v>269</v>
      </c>
      <c r="L156" s="25" t="s">
        <v>30</v>
      </c>
      <c r="M156" s="25" t="s">
        <v>31</v>
      </c>
      <c r="N156" s="39">
        <f>N157</f>
        <v>7986537.4699999997</v>
      </c>
      <c r="O156" s="39">
        <f>O157</f>
        <v>7986537.4699999997</v>
      </c>
      <c r="P156" s="39">
        <v>0</v>
      </c>
      <c r="Q156" s="39">
        <f>Q157</f>
        <v>13592809.380000001</v>
      </c>
      <c r="R156" s="39">
        <f>R157</f>
        <v>11592809.380000001</v>
      </c>
      <c r="S156" s="39">
        <f>S157</f>
        <v>12068854.18</v>
      </c>
      <c r="T156" s="26"/>
    </row>
    <row r="157" spans="1:20" ht="12.75" customHeight="1">
      <c r="A157" s="27"/>
      <c r="B157" s="50"/>
      <c r="C157" s="51"/>
      <c r="D157" s="52" t="s">
        <v>270</v>
      </c>
      <c r="E157" s="53"/>
      <c r="F157" s="53"/>
      <c r="G157" s="53"/>
      <c r="H157" s="53"/>
      <c r="I157" s="53"/>
      <c r="J157" s="53"/>
      <c r="K157" s="48" t="s">
        <v>271</v>
      </c>
      <c r="L157" s="48" t="s">
        <v>30</v>
      </c>
      <c r="M157" s="48" t="s">
        <v>31</v>
      </c>
      <c r="N157" s="46">
        <v>7986537.4699999997</v>
      </c>
      <c r="O157" s="46">
        <v>7986537.4699999997</v>
      </c>
      <c r="P157" s="46">
        <v>0</v>
      </c>
      <c r="Q157" s="46">
        <v>13592809.380000001</v>
      </c>
      <c r="R157" s="46">
        <v>11592809.380000001</v>
      </c>
      <c r="S157" s="46">
        <v>12068854.18</v>
      </c>
      <c r="T157" s="2"/>
    </row>
    <row r="158" spans="1:20" ht="63.95" customHeight="1">
      <c r="A158" s="24" t="s">
        <v>272</v>
      </c>
      <c r="B158" s="44" t="s">
        <v>271</v>
      </c>
      <c r="C158" s="45"/>
      <c r="D158" s="53"/>
      <c r="E158" s="53"/>
      <c r="F158" s="53"/>
      <c r="G158" s="53"/>
      <c r="H158" s="53"/>
      <c r="I158" s="53"/>
      <c r="J158" s="53"/>
      <c r="K158" s="49"/>
      <c r="L158" s="49"/>
      <c r="M158" s="49"/>
      <c r="N158" s="47"/>
      <c r="O158" s="47"/>
      <c r="P158" s="47"/>
      <c r="Q158" s="47"/>
      <c r="R158" s="47"/>
      <c r="S158" s="47"/>
      <c r="T158" s="2"/>
    </row>
    <row r="159" spans="1:20" ht="63.75">
      <c r="A159" s="24"/>
      <c r="B159" s="44"/>
      <c r="C159" s="45"/>
      <c r="D159" s="54" t="s">
        <v>273</v>
      </c>
      <c r="E159" s="55"/>
      <c r="F159" s="55"/>
      <c r="G159" s="55"/>
      <c r="H159" s="55"/>
      <c r="I159" s="55"/>
      <c r="J159" s="55"/>
      <c r="K159" s="25" t="s">
        <v>274</v>
      </c>
      <c r="L159" s="25" t="s">
        <v>30</v>
      </c>
      <c r="M159" s="25" t="s">
        <v>31</v>
      </c>
      <c r="N159" s="39">
        <v>72929443.829999998</v>
      </c>
      <c r="O159" s="39">
        <f>O160</f>
        <v>71466861.269999996</v>
      </c>
      <c r="P159" s="39">
        <v>0</v>
      </c>
      <c r="Q159" s="39">
        <f>Q160</f>
        <v>33946466.189999998</v>
      </c>
      <c r="R159" s="39">
        <f>R160</f>
        <v>18585006.190000001</v>
      </c>
      <c r="S159" s="39">
        <f>S160</f>
        <v>18215806.190000001</v>
      </c>
      <c r="T159" s="26"/>
    </row>
    <row r="160" spans="1:20" ht="12.75" customHeight="1">
      <c r="A160" s="27"/>
      <c r="B160" s="50"/>
      <c r="C160" s="51"/>
      <c r="D160" s="52" t="s">
        <v>275</v>
      </c>
      <c r="E160" s="53"/>
      <c r="F160" s="53"/>
      <c r="G160" s="53"/>
      <c r="H160" s="53"/>
      <c r="I160" s="53"/>
      <c r="J160" s="53"/>
      <c r="K160" s="48" t="s">
        <v>276</v>
      </c>
      <c r="L160" s="48" t="s">
        <v>30</v>
      </c>
      <c r="M160" s="48" t="s">
        <v>31</v>
      </c>
      <c r="N160" s="46">
        <v>72929443.829999998</v>
      </c>
      <c r="O160" s="46">
        <v>71466861.269999996</v>
      </c>
      <c r="P160" s="46">
        <v>0</v>
      </c>
      <c r="Q160" s="46">
        <v>33946466.189999998</v>
      </c>
      <c r="R160" s="46">
        <v>18585006.190000001</v>
      </c>
      <c r="S160" s="46">
        <v>18215806.190000001</v>
      </c>
      <c r="T160" s="2"/>
    </row>
    <row r="161" spans="1:20" ht="63.95" customHeight="1">
      <c r="A161" s="24" t="s">
        <v>277</v>
      </c>
      <c r="B161" s="44" t="s">
        <v>278</v>
      </c>
      <c r="C161" s="45"/>
      <c r="D161" s="53"/>
      <c r="E161" s="53"/>
      <c r="F161" s="53"/>
      <c r="G161" s="53"/>
      <c r="H161" s="53"/>
      <c r="I161" s="53"/>
      <c r="J161" s="53"/>
      <c r="K161" s="49"/>
      <c r="L161" s="49"/>
      <c r="M161" s="49"/>
      <c r="N161" s="47"/>
      <c r="O161" s="47"/>
      <c r="P161" s="47"/>
      <c r="Q161" s="47"/>
      <c r="R161" s="47"/>
      <c r="S161" s="47"/>
      <c r="T161" s="2"/>
    </row>
    <row r="162" spans="1:20" ht="51.2" customHeight="1">
      <c r="A162" s="24" t="s">
        <v>279</v>
      </c>
      <c r="B162" s="44" t="s">
        <v>280</v>
      </c>
      <c r="C162" s="45"/>
      <c r="D162" s="53"/>
      <c r="E162" s="53"/>
      <c r="F162" s="53"/>
      <c r="G162" s="53"/>
      <c r="H162" s="53"/>
      <c r="I162" s="53"/>
      <c r="J162" s="53"/>
      <c r="K162" s="49"/>
      <c r="L162" s="49"/>
      <c r="M162" s="49"/>
      <c r="N162" s="47"/>
      <c r="O162" s="47"/>
      <c r="P162" s="47"/>
      <c r="Q162" s="47"/>
      <c r="R162" s="47"/>
      <c r="S162" s="47"/>
      <c r="T162" s="2"/>
    </row>
    <row r="163" spans="1:20" ht="25.7" customHeight="1">
      <c r="A163" s="24" t="s">
        <v>281</v>
      </c>
      <c r="B163" s="44" t="s">
        <v>282</v>
      </c>
      <c r="C163" s="45"/>
      <c r="D163" s="53"/>
      <c r="E163" s="53"/>
      <c r="F163" s="53"/>
      <c r="G163" s="53"/>
      <c r="H163" s="53"/>
      <c r="I163" s="53"/>
      <c r="J163" s="53"/>
      <c r="K163" s="49"/>
      <c r="L163" s="49"/>
      <c r="M163" s="49"/>
      <c r="N163" s="47"/>
      <c r="O163" s="47"/>
      <c r="P163" s="47"/>
      <c r="Q163" s="47"/>
      <c r="R163" s="47"/>
      <c r="S163" s="47"/>
      <c r="T163" s="2"/>
    </row>
    <row r="164" spans="1:20" ht="51.2" customHeight="1">
      <c r="A164" s="24" t="s">
        <v>283</v>
      </c>
      <c r="B164" s="44" t="s">
        <v>284</v>
      </c>
      <c r="C164" s="45"/>
      <c r="D164" s="53"/>
      <c r="E164" s="53"/>
      <c r="F164" s="53"/>
      <c r="G164" s="53"/>
      <c r="H164" s="53"/>
      <c r="I164" s="53"/>
      <c r="J164" s="53"/>
      <c r="K164" s="49"/>
      <c r="L164" s="49"/>
      <c r="M164" s="49"/>
      <c r="N164" s="47"/>
      <c r="O164" s="47"/>
      <c r="P164" s="47"/>
      <c r="Q164" s="47"/>
      <c r="R164" s="47"/>
      <c r="S164" s="47"/>
      <c r="T164" s="2"/>
    </row>
    <row r="165" spans="1:20" ht="51.2" customHeight="1">
      <c r="A165" s="24" t="s">
        <v>285</v>
      </c>
      <c r="B165" s="44" t="s">
        <v>286</v>
      </c>
      <c r="C165" s="45"/>
      <c r="D165" s="53"/>
      <c r="E165" s="53"/>
      <c r="F165" s="53"/>
      <c r="G165" s="53"/>
      <c r="H165" s="53"/>
      <c r="I165" s="53"/>
      <c r="J165" s="53"/>
      <c r="K165" s="49"/>
      <c r="L165" s="49"/>
      <c r="M165" s="49"/>
      <c r="N165" s="47"/>
      <c r="O165" s="47"/>
      <c r="P165" s="47"/>
      <c r="Q165" s="47"/>
      <c r="R165" s="47"/>
      <c r="S165" s="47"/>
      <c r="T165" s="2"/>
    </row>
    <row r="166" spans="1:20" ht="130.5" customHeight="1">
      <c r="A166" s="24" t="s">
        <v>287</v>
      </c>
      <c r="B166" s="42" t="s">
        <v>288</v>
      </c>
      <c r="C166" s="43"/>
      <c r="D166" s="53"/>
      <c r="E166" s="53"/>
      <c r="F166" s="53"/>
      <c r="G166" s="53"/>
      <c r="H166" s="53"/>
      <c r="I166" s="53"/>
      <c r="J166" s="53"/>
      <c r="K166" s="49"/>
      <c r="L166" s="49"/>
      <c r="M166" s="49"/>
      <c r="N166" s="47"/>
      <c r="O166" s="47"/>
      <c r="P166" s="47"/>
      <c r="Q166" s="47"/>
      <c r="R166" s="47"/>
      <c r="S166" s="47"/>
      <c r="T166" s="2"/>
    </row>
    <row r="167" spans="1:20" ht="63.75">
      <c r="A167" s="24"/>
      <c r="B167" s="44"/>
      <c r="C167" s="45"/>
      <c r="D167" s="54" t="s">
        <v>289</v>
      </c>
      <c r="E167" s="55"/>
      <c r="F167" s="55"/>
      <c r="G167" s="55"/>
      <c r="H167" s="55"/>
      <c r="I167" s="55"/>
      <c r="J167" s="55"/>
      <c r="K167" s="25" t="s">
        <v>290</v>
      </c>
      <c r="L167" s="25" t="s">
        <v>30</v>
      </c>
      <c r="M167" s="25" t="s">
        <v>31</v>
      </c>
      <c r="N167" s="39">
        <v>6000000</v>
      </c>
      <c r="O167" s="39">
        <v>0</v>
      </c>
      <c r="P167" s="39">
        <v>0</v>
      </c>
      <c r="Q167" s="39">
        <f>Q168</f>
        <v>70000000</v>
      </c>
      <c r="R167" s="39">
        <v>0</v>
      </c>
      <c r="S167" s="39">
        <v>0</v>
      </c>
      <c r="T167" s="26"/>
    </row>
    <row r="168" spans="1:20" ht="12.75" customHeight="1">
      <c r="A168" s="27"/>
      <c r="B168" s="50"/>
      <c r="C168" s="51"/>
      <c r="D168" s="52" t="s">
        <v>291</v>
      </c>
      <c r="E168" s="53"/>
      <c r="F168" s="53"/>
      <c r="G168" s="53"/>
      <c r="H168" s="53"/>
      <c r="I168" s="53"/>
      <c r="J168" s="53"/>
      <c r="K168" s="48" t="s">
        <v>292</v>
      </c>
      <c r="L168" s="48" t="s">
        <v>30</v>
      </c>
      <c r="M168" s="48" t="s">
        <v>31</v>
      </c>
      <c r="N168" s="46">
        <v>6000000</v>
      </c>
      <c r="O168" s="46">
        <v>0</v>
      </c>
      <c r="P168" s="46">
        <v>0</v>
      </c>
      <c r="Q168" s="46">
        <v>70000000</v>
      </c>
      <c r="R168" s="46">
        <v>0</v>
      </c>
      <c r="S168" s="46">
        <v>0</v>
      </c>
      <c r="T168" s="2"/>
    </row>
    <row r="169" spans="1:20" ht="63.95" customHeight="1">
      <c r="A169" s="24" t="s">
        <v>293</v>
      </c>
      <c r="B169" s="44" t="s">
        <v>292</v>
      </c>
      <c r="C169" s="45"/>
      <c r="D169" s="53"/>
      <c r="E169" s="53"/>
      <c r="F169" s="53"/>
      <c r="G169" s="53"/>
      <c r="H169" s="53"/>
      <c r="I169" s="53"/>
      <c r="J169" s="53"/>
      <c r="K169" s="49"/>
      <c r="L169" s="49"/>
      <c r="M169" s="49"/>
      <c r="N169" s="47"/>
      <c r="O169" s="47"/>
      <c r="P169" s="47"/>
      <c r="Q169" s="47"/>
      <c r="R169" s="47"/>
      <c r="S169" s="47"/>
      <c r="T169" s="2"/>
    </row>
    <row r="170" spans="1:20" ht="15" customHeight="1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9" t="s">
        <v>294</v>
      </c>
      <c r="M170" s="30">
        <v>9000</v>
      </c>
      <c r="N170" s="40">
        <f>N14+N143</f>
        <v>331067634.48000002</v>
      </c>
      <c r="O170" s="40">
        <f>O14+O143</f>
        <v>222243744.56999999</v>
      </c>
      <c r="P170" s="40">
        <v>0</v>
      </c>
      <c r="Q170" s="40">
        <f>Q14+Q143</f>
        <v>227599373.56999999</v>
      </c>
      <c r="R170" s="40">
        <f>R14+R143</f>
        <v>144359353.56999999</v>
      </c>
      <c r="S170" s="40">
        <f>S14+S143</f>
        <v>150998198.37</v>
      </c>
      <c r="T170" s="2"/>
    </row>
    <row r="171" spans="1:20">
      <c r="A171" s="31" t="s">
        <v>295</v>
      </c>
      <c r="B171" s="17"/>
      <c r="C171" s="66"/>
      <c r="D171" s="67"/>
      <c r="E171" s="67"/>
      <c r="F171" s="17"/>
      <c r="G171" s="68"/>
      <c r="H171" s="69"/>
      <c r="I171" s="17"/>
      <c r="J171" s="66"/>
      <c r="K171" s="67"/>
      <c r="L171" s="67"/>
      <c r="M171" s="32"/>
      <c r="N171" s="33"/>
      <c r="O171" s="33"/>
      <c r="P171" s="33"/>
      <c r="Q171" s="33"/>
      <c r="R171" s="33"/>
      <c r="S171" s="17"/>
      <c r="T171" s="2"/>
    </row>
    <row r="172" spans="1:20" ht="18.75" customHeight="1">
      <c r="A172" s="34" t="s">
        <v>296</v>
      </c>
      <c r="B172" s="17"/>
      <c r="C172" s="58" t="s">
        <v>297</v>
      </c>
      <c r="D172" s="59"/>
      <c r="E172" s="59"/>
      <c r="F172" s="17"/>
      <c r="G172" s="60" t="s">
        <v>298</v>
      </c>
      <c r="H172" s="61"/>
      <c r="I172" s="17"/>
      <c r="J172" s="62" t="s">
        <v>299</v>
      </c>
      <c r="K172" s="63"/>
      <c r="L172" s="63"/>
      <c r="M172" s="35"/>
      <c r="N172" s="33"/>
      <c r="O172" s="33"/>
      <c r="P172" s="33"/>
      <c r="Q172" s="33"/>
      <c r="R172" s="33"/>
      <c r="S172" s="17"/>
      <c r="T172" s="2"/>
    </row>
    <row r="173" spans="1:20" ht="15.4" customHeight="1">
      <c r="A173" s="31"/>
      <c r="B173" s="36"/>
      <c r="C173" s="9"/>
      <c r="D173" s="37"/>
      <c r="E173" s="9"/>
      <c r="F173" s="36"/>
      <c r="G173" s="64"/>
      <c r="H173" s="65"/>
      <c r="I173" s="36"/>
      <c r="J173" s="36"/>
      <c r="K173" s="36"/>
      <c r="L173" s="33"/>
      <c r="M173" s="33"/>
      <c r="N173" s="33"/>
      <c r="O173" s="33"/>
      <c r="P173" s="33"/>
      <c r="Q173" s="33"/>
      <c r="R173" s="33"/>
      <c r="S173" s="17"/>
      <c r="T173" s="2"/>
    </row>
    <row r="174" spans="1:20" ht="15.4" customHeight="1">
      <c r="A174" s="31" t="s">
        <v>300</v>
      </c>
      <c r="B174" s="31"/>
      <c r="C174" s="3"/>
      <c r="D174" s="36"/>
      <c r="E174" s="36"/>
      <c r="F174" s="36"/>
      <c r="G174" s="36"/>
      <c r="H174" s="36"/>
      <c r="I174" s="36"/>
      <c r="J174" s="36"/>
      <c r="K174" s="36"/>
      <c r="L174" s="33"/>
      <c r="M174" s="33"/>
      <c r="N174" s="33"/>
      <c r="O174" s="33"/>
      <c r="P174" s="33"/>
      <c r="Q174" s="33"/>
      <c r="R174" s="33"/>
      <c r="S174" s="17"/>
      <c r="T174" s="2"/>
    </row>
  </sheetData>
  <mergeCells count="635">
    <mergeCell ref="S27:S30"/>
    <mergeCell ref="R31:R33"/>
    <mergeCell ref="S31:S33"/>
    <mergeCell ref="Q11:S11"/>
    <mergeCell ref="A1:S1"/>
    <mergeCell ref="A2:S2"/>
    <mergeCell ref="A7:D7"/>
    <mergeCell ref="E7:Q7"/>
    <mergeCell ref="A8:D8"/>
    <mergeCell ref="E8:Q8"/>
    <mergeCell ref="A9:B9"/>
    <mergeCell ref="E9:G9"/>
    <mergeCell ref="D11:K11"/>
    <mergeCell ref="P11:P12"/>
    <mergeCell ref="L11:L12"/>
    <mergeCell ref="M11:M12"/>
    <mergeCell ref="N11:N12"/>
    <mergeCell ref="O11:O12"/>
    <mergeCell ref="S18:S22"/>
    <mergeCell ref="L18:L22"/>
    <mergeCell ref="D18:J22"/>
    <mergeCell ref="K18:K22"/>
    <mergeCell ref="M18:M22"/>
    <mergeCell ref="N18:N22"/>
    <mergeCell ref="O18:O22"/>
    <mergeCell ref="P18:P22"/>
    <mergeCell ref="Q18:Q22"/>
    <mergeCell ref="R18:R22"/>
    <mergeCell ref="A11:A12"/>
    <mergeCell ref="B11:C12"/>
    <mergeCell ref="D12:J12"/>
    <mergeCell ref="B13:C13"/>
    <mergeCell ref="D13:J13"/>
    <mergeCell ref="B14:C14"/>
    <mergeCell ref="D14:J14"/>
    <mergeCell ref="B15:C15"/>
    <mergeCell ref="D15:J15"/>
    <mergeCell ref="B16:C16"/>
    <mergeCell ref="D16:J16"/>
    <mergeCell ref="B17:C17"/>
    <mergeCell ref="D17:J17"/>
    <mergeCell ref="B18:C18"/>
    <mergeCell ref="B19:C19"/>
    <mergeCell ref="B20:C20"/>
    <mergeCell ref="B21:C21"/>
    <mergeCell ref="B22:C22"/>
    <mergeCell ref="Q23:Q26"/>
    <mergeCell ref="P23:P26"/>
    <mergeCell ref="P27:P30"/>
    <mergeCell ref="Q27:Q30"/>
    <mergeCell ref="P31:P33"/>
    <mergeCell ref="Q31:Q33"/>
    <mergeCell ref="S38:S39"/>
    <mergeCell ref="R38:R39"/>
    <mergeCell ref="D23:J26"/>
    <mergeCell ref="K23:K26"/>
    <mergeCell ref="L23:L26"/>
    <mergeCell ref="M23:M26"/>
    <mergeCell ref="N23:N26"/>
    <mergeCell ref="O23:O26"/>
    <mergeCell ref="O27:O30"/>
    <mergeCell ref="O31:O33"/>
    <mergeCell ref="D34:J34"/>
    <mergeCell ref="D35:J35"/>
    <mergeCell ref="D36:J36"/>
    <mergeCell ref="Q38:Q39"/>
    <mergeCell ref="P38:P39"/>
    <mergeCell ref="S23:S26"/>
    <mergeCell ref="R23:R26"/>
    <mergeCell ref="R27:R30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D27:J30"/>
    <mergeCell ref="D31:J33"/>
    <mergeCell ref="K27:K30"/>
    <mergeCell ref="L27:L30"/>
    <mergeCell ref="M27:M30"/>
    <mergeCell ref="N27:N30"/>
    <mergeCell ref="K31:K33"/>
    <mergeCell ref="L31:L33"/>
    <mergeCell ref="M31:M33"/>
    <mergeCell ref="N31:N33"/>
    <mergeCell ref="D37:J37"/>
    <mergeCell ref="D38:J39"/>
    <mergeCell ref="K38:K39"/>
    <mergeCell ref="L38:L39"/>
    <mergeCell ref="M38:M39"/>
    <mergeCell ref="N38:N39"/>
    <mergeCell ref="O38:O39"/>
    <mergeCell ref="P43:P44"/>
    <mergeCell ref="N40:N42"/>
    <mergeCell ref="O40:O42"/>
    <mergeCell ref="K43:K44"/>
    <mergeCell ref="L43:L44"/>
    <mergeCell ref="M43:M44"/>
    <mergeCell ref="N43:N44"/>
    <mergeCell ref="O43:O44"/>
    <mergeCell ref="R45:R46"/>
    <mergeCell ref="S45:S46"/>
    <mergeCell ref="D48:J48"/>
    <mergeCell ref="D45:J46"/>
    <mergeCell ref="K45:K46"/>
    <mergeCell ref="L45:L46"/>
    <mergeCell ref="D47:J47"/>
    <mergeCell ref="P40:P42"/>
    <mergeCell ref="Q40:Q42"/>
    <mergeCell ref="R40:R42"/>
    <mergeCell ref="S40:S42"/>
    <mergeCell ref="S43:S44"/>
    <mergeCell ref="Q43:Q44"/>
    <mergeCell ref="R43:R44"/>
    <mergeCell ref="L40:L42"/>
    <mergeCell ref="M40:M42"/>
    <mergeCell ref="S49:S53"/>
    <mergeCell ref="R49:R53"/>
    <mergeCell ref="R54:R56"/>
    <mergeCell ref="S54:S56"/>
    <mergeCell ref="R57:R60"/>
    <mergeCell ref="S57:S60"/>
    <mergeCell ref="R61:R62"/>
    <mergeCell ref="S61:S62"/>
    <mergeCell ref="S77:S79"/>
    <mergeCell ref="R77:R79"/>
    <mergeCell ref="S72:S74"/>
    <mergeCell ref="R72:R74"/>
    <mergeCell ref="Q72:Q74"/>
    <mergeCell ref="P72:P74"/>
    <mergeCell ref="P63:P65"/>
    <mergeCell ref="Q63:Q65"/>
    <mergeCell ref="R63:R65"/>
    <mergeCell ref="S63:S65"/>
    <mergeCell ref="S81:S85"/>
    <mergeCell ref="R81:R85"/>
    <mergeCell ref="S67:S70"/>
    <mergeCell ref="R67:R70"/>
    <mergeCell ref="P67:P70"/>
    <mergeCell ref="Q67:Q70"/>
    <mergeCell ref="Q49:Q53"/>
    <mergeCell ref="P49:P53"/>
    <mergeCell ref="P54:P56"/>
    <mergeCell ref="Q54:Q56"/>
    <mergeCell ref="P57:P60"/>
    <mergeCell ref="Q57:Q60"/>
    <mergeCell ref="P61:P62"/>
    <mergeCell ref="Q61:Q62"/>
    <mergeCell ref="M45:M46"/>
    <mergeCell ref="N45:N46"/>
    <mergeCell ref="O45:O46"/>
    <mergeCell ref="P45:P46"/>
    <mergeCell ref="Q45:Q46"/>
    <mergeCell ref="B43:C43"/>
    <mergeCell ref="B44:C44"/>
    <mergeCell ref="B45:C45"/>
    <mergeCell ref="B46:C46"/>
    <mergeCell ref="B47:C47"/>
    <mergeCell ref="B48:C48"/>
    <mergeCell ref="D40:J42"/>
    <mergeCell ref="D43:J44"/>
    <mergeCell ref="K40:K42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159:C159"/>
    <mergeCell ref="B160:C160"/>
    <mergeCell ref="B93:C93"/>
    <mergeCell ref="B96:C96"/>
    <mergeCell ref="B98:C98"/>
    <mergeCell ref="B100:C100"/>
    <mergeCell ref="B101:C101"/>
    <mergeCell ref="B103:C103"/>
    <mergeCell ref="B104:C104"/>
    <mergeCell ref="B105:C105"/>
    <mergeCell ref="B107:C107"/>
    <mergeCell ref="B108:C108"/>
    <mergeCell ref="B109:C109"/>
    <mergeCell ref="B111:C111"/>
    <mergeCell ref="B112:C112"/>
    <mergeCell ref="B114:C114"/>
    <mergeCell ref="B116:C116"/>
    <mergeCell ref="B143:C143"/>
    <mergeCell ref="B144:C144"/>
    <mergeCell ref="B117:C117"/>
    <mergeCell ref="B118:C118"/>
    <mergeCell ref="B119:C119"/>
    <mergeCell ref="B120:C120"/>
    <mergeCell ref="B122:C122"/>
    <mergeCell ref="B90:C90"/>
    <mergeCell ref="B91:C91"/>
    <mergeCell ref="B92:C92"/>
    <mergeCell ref="B58:C58"/>
    <mergeCell ref="B59:C59"/>
    <mergeCell ref="B60:C60"/>
    <mergeCell ref="B61:C61"/>
    <mergeCell ref="B62:C62"/>
    <mergeCell ref="B63:C63"/>
    <mergeCell ref="B75:C75"/>
    <mergeCell ref="B76:C76"/>
    <mergeCell ref="B77:C77"/>
    <mergeCell ref="B78:C78"/>
    <mergeCell ref="B79:C79"/>
    <mergeCell ref="B80:C80"/>
    <mergeCell ref="B81:C81"/>
    <mergeCell ref="B86:C86"/>
    <mergeCell ref="B89:C89"/>
    <mergeCell ref="B82:C82"/>
    <mergeCell ref="B83:C83"/>
    <mergeCell ref="B84:C84"/>
    <mergeCell ref="B85:C85"/>
    <mergeCell ref="B87:C87"/>
    <mergeCell ref="B88:C88"/>
    <mergeCell ref="B124:C124"/>
    <mergeCell ref="B125:C125"/>
    <mergeCell ref="B127:C127"/>
    <mergeCell ref="B128:C128"/>
    <mergeCell ref="B123:C123"/>
    <mergeCell ref="S129:S130"/>
    <mergeCell ref="Q131:Q132"/>
    <mergeCell ref="R131:R132"/>
    <mergeCell ref="S131:S132"/>
    <mergeCell ref="D122:J123"/>
    <mergeCell ref="K122:K123"/>
    <mergeCell ref="L122:L123"/>
    <mergeCell ref="M122:M123"/>
    <mergeCell ref="N122:N123"/>
    <mergeCell ref="D124:J124"/>
    <mergeCell ref="B126:C126"/>
    <mergeCell ref="D125:J126"/>
    <mergeCell ref="K125:K126"/>
    <mergeCell ref="L125:L126"/>
    <mergeCell ref="M125:M126"/>
    <mergeCell ref="N125:N126"/>
    <mergeCell ref="D127:J127"/>
    <mergeCell ref="D128:J128"/>
    <mergeCell ref="B130:C130"/>
    <mergeCell ref="Q133:Q134"/>
    <mergeCell ref="R133:R134"/>
    <mergeCell ref="S133:S134"/>
    <mergeCell ref="R135:R136"/>
    <mergeCell ref="S135:S136"/>
    <mergeCell ref="S96:S97"/>
    <mergeCell ref="R98:R99"/>
    <mergeCell ref="S98:S99"/>
    <mergeCell ref="R101:R102"/>
    <mergeCell ref="S101:S102"/>
    <mergeCell ref="R112:R113"/>
    <mergeCell ref="R105:R106"/>
    <mergeCell ref="S120:S121"/>
    <mergeCell ref="S105:S106"/>
    <mergeCell ref="Q93:Q95"/>
    <mergeCell ref="P93:P95"/>
    <mergeCell ref="P96:P97"/>
    <mergeCell ref="Q96:Q97"/>
    <mergeCell ref="P98:P99"/>
    <mergeCell ref="Q98:Q99"/>
    <mergeCell ref="P101:P102"/>
    <mergeCell ref="Q101:Q102"/>
    <mergeCell ref="M112:M113"/>
    <mergeCell ref="N112:N113"/>
    <mergeCell ref="O112:O113"/>
    <mergeCell ref="P112:P113"/>
    <mergeCell ref="Q112:Q113"/>
    <mergeCell ref="N98:N99"/>
    <mergeCell ref="O98:O99"/>
    <mergeCell ref="N101:N102"/>
    <mergeCell ref="O101:O102"/>
    <mergeCell ref="M93:M95"/>
    <mergeCell ref="L105:L106"/>
    <mergeCell ref="M105:M106"/>
    <mergeCell ref="N105:N106"/>
    <mergeCell ref="P109:P110"/>
    <mergeCell ref="L109:L110"/>
    <mergeCell ref="M109:M110"/>
    <mergeCell ref="N109:N110"/>
    <mergeCell ref="O109:O110"/>
    <mergeCell ref="Q109:Q110"/>
    <mergeCell ref="O105:O106"/>
    <mergeCell ref="P105:P106"/>
    <mergeCell ref="Q105:Q106"/>
    <mergeCell ref="O120:O121"/>
    <mergeCell ref="N120:N121"/>
    <mergeCell ref="P120:P121"/>
    <mergeCell ref="Q120:Q121"/>
    <mergeCell ref="R120:R121"/>
    <mergeCell ref="R109:R110"/>
    <mergeCell ref="S109:S110"/>
    <mergeCell ref="S112:S113"/>
    <mergeCell ref="O49:O53"/>
    <mergeCell ref="N49:N53"/>
    <mergeCell ref="N54:N56"/>
    <mergeCell ref="O54:O56"/>
    <mergeCell ref="N57:N60"/>
    <mergeCell ref="O57:O60"/>
    <mergeCell ref="S114:S115"/>
    <mergeCell ref="Q114:Q115"/>
    <mergeCell ref="R114:R115"/>
    <mergeCell ref="P114:P115"/>
    <mergeCell ref="N114:N115"/>
    <mergeCell ref="O114:O115"/>
    <mergeCell ref="O93:O95"/>
    <mergeCell ref="N93:N95"/>
    <mergeCell ref="N96:N97"/>
    <mergeCell ref="O96:O97"/>
    <mergeCell ref="S93:S95"/>
    <mergeCell ref="R93:R95"/>
    <mergeCell ref="R96:R97"/>
    <mergeCell ref="D49:J53"/>
    <mergeCell ref="K49:K53"/>
    <mergeCell ref="L49:L53"/>
    <mergeCell ref="M49:M53"/>
    <mergeCell ref="D54:J56"/>
    <mergeCell ref="K54:K56"/>
    <mergeCell ref="L54:L56"/>
    <mergeCell ref="M54:M56"/>
    <mergeCell ref="D57:J60"/>
    <mergeCell ref="K57:K60"/>
    <mergeCell ref="L57:L60"/>
    <mergeCell ref="M57:M60"/>
    <mergeCell ref="N61:N62"/>
    <mergeCell ref="O61:O62"/>
    <mergeCell ref="D63:J65"/>
    <mergeCell ref="D61:J62"/>
    <mergeCell ref="K61:K62"/>
    <mergeCell ref="L61:L62"/>
    <mergeCell ref="M61:M62"/>
    <mergeCell ref="K63:K65"/>
    <mergeCell ref="L63:L65"/>
    <mergeCell ref="M63:M65"/>
    <mergeCell ref="N63:N65"/>
    <mergeCell ref="O63:O65"/>
    <mergeCell ref="D66:J66"/>
    <mergeCell ref="B65:C65"/>
    <mergeCell ref="B64:C64"/>
    <mergeCell ref="B66:C66"/>
    <mergeCell ref="B67:C67"/>
    <mergeCell ref="D67:J70"/>
    <mergeCell ref="K67:K70"/>
    <mergeCell ref="L67:L70"/>
    <mergeCell ref="M67:M70"/>
    <mergeCell ref="N67:N70"/>
    <mergeCell ref="O67:O70"/>
    <mergeCell ref="B68:C68"/>
    <mergeCell ref="B69:C69"/>
    <mergeCell ref="B70:C70"/>
    <mergeCell ref="D71:J71"/>
    <mergeCell ref="O72:O74"/>
    <mergeCell ref="N72:N74"/>
    <mergeCell ref="M72:M74"/>
    <mergeCell ref="D72:J74"/>
    <mergeCell ref="K72:K74"/>
    <mergeCell ref="L72:L74"/>
    <mergeCell ref="B71:C71"/>
    <mergeCell ref="B72:C72"/>
    <mergeCell ref="B73:C73"/>
    <mergeCell ref="B74:C74"/>
    <mergeCell ref="D75:J75"/>
    <mergeCell ref="D76:J76"/>
    <mergeCell ref="O77:O79"/>
    <mergeCell ref="M77:M79"/>
    <mergeCell ref="N77:N79"/>
    <mergeCell ref="O81:O85"/>
    <mergeCell ref="N81:N85"/>
    <mergeCell ref="N86:N88"/>
    <mergeCell ref="O86:O88"/>
    <mergeCell ref="P86:P88"/>
    <mergeCell ref="Q86:Q88"/>
    <mergeCell ref="R86:R88"/>
    <mergeCell ref="S86:S88"/>
    <mergeCell ref="M81:M85"/>
    <mergeCell ref="M86:M88"/>
    <mergeCell ref="L77:L79"/>
    <mergeCell ref="D77:J79"/>
    <mergeCell ref="K77:K79"/>
    <mergeCell ref="D80:J80"/>
    <mergeCell ref="Q77:Q79"/>
    <mergeCell ref="P77:P79"/>
    <mergeCell ref="Q81:Q85"/>
    <mergeCell ref="P81:P85"/>
    <mergeCell ref="D81:J85"/>
    <mergeCell ref="K81:K85"/>
    <mergeCell ref="L81:L85"/>
    <mergeCell ref="D86:J88"/>
    <mergeCell ref="K86:K88"/>
    <mergeCell ref="L86:L88"/>
    <mergeCell ref="D89:J89"/>
    <mergeCell ref="D90:J90"/>
    <mergeCell ref="S168:S169"/>
    <mergeCell ref="Q168:Q169"/>
    <mergeCell ref="R168:R169"/>
    <mergeCell ref="L152:L153"/>
    <mergeCell ref="D152:J153"/>
    <mergeCell ref="K152:K153"/>
    <mergeCell ref="D154:J155"/>
    <mergeCell ref="K154:K155"/>
    <mergeCell ref="L154:L155"/>
    <mergeCell ref="D156:J156"/>
    <mergeCell ref="D157:J158"/>
    <mergeCell ref="K157:K158"/>
    <mergeCell ref="L157:L158"/>
    <mergeCell ref="D159:J159"/>
    <mergeCell ref="D160:J166"/>
    <mergeCell ref="K160:K166"/>
    <mergeCell ref="L160:L166"/>
    <mergeCell ref="M160:M166"/>
    <mergeCell ref="N160:N166"/>
    <mergeCell ref="O160:O166"/>
    <mergeCell ref="P160:P166"/>
    <mergeCell ref="Q160:Q166"/>
    <mergeCell ref="R160:R166"/>
    <mergeCell ref="S160:S166"/>
    <mergeCell ref="C171:E171"/>
    <mergeCell ref="D168:J169"/>
    <mergeCell ref="D167:J167"/>
    <mergeCell ref="K168:K169"/>
    <mergeCell ref="L168:L169"/>
    <mergeCell ref="M168:M169"/>
    <mergeCell ref="N168:N169"/>
    <mergeCell ref="O168:O169"/>
    <mergeCell ref="P168:P169"/>
    <mergeCell ref="G171:H171"/>
    <mergeCell ref="J171:L17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61:C161"/>
    <mergeCell ref="C172:E172"/>
    <mergeCell ref="G172:H172"/>
    <mergeCell ref="J172:L172"/>
    <mergeCell ref="G173:H173"/>
    <mergeCell ref="D91:J91"/>
    <mergeCell ref="B94:C94"/>
    <mergeCell ref="D92:J92"/>
    <mergeCell ref="D93:J95"/>
    <mergeCell ref="K93:K95"/>
    <mergeCell ref="B95:C95"/>
    <mergeCell ref="D96:J97"/>
    <mergeCell ref="K96:K97"/>
    <mergeCell ref="B97:C97"/>
    <mergeCell ref="D98:J99"/>
    <mergeCell ref="K98:K99"/>
    <mergeCell ref="B99:C99"/>
    <mergeCell ref="D100:J100"/>
    <mergeCell ref="D103:J103"/>
    <mergeCell ref="D104:J104"/>
    <mergeCell ref="D105:J106"/>
    <mergeCell ref="K105:K106"/>
    <mergeCell ref="B106:C106"/>
    <mergeCell ref="D107:J107"/>
    <mergeCell ref="D108:J108"/>
    <mergeCell ref="L93:L95"/>
    <mergeCell ref="L96:L97"/>
    <mergeCell ref="M96:M97"/>
    <mergeCell ref="L98:L99"/>
    <mergeCell ref="M98:M99"/>
    <mergeCell ref="L101:L102"/>
    <mergeCell ref="M101:M102"/>
    <mergeCell ref="B102:C102"/>
    <mergeCell ref="D101:J102"/>
    <mergeCell ref="K101:K102"/>
    <mergeCell ref="D109:J110"/>
    <mergeCell ref="K109:K110"/>
    <mergeCell ref="B110:C110"/>
    <mergeCell ref="D111:J111"/>
    <mergeCell ref="B113:C113"/>
    <mergeCell ref="D112:J113"/>
    <mergeCell ref="D114:J115"/>
    <mergeCell ref="K114:K115"/>
    <mergeCell ref="L114:L115"/>
    <mergeCell ref="L112:L113"/>
    <mergeCell ref="K112:K113"/>
    <mergeCell ref="M114:M115"/>
    <mergeCell ref="B115:C115"/>
    <mergeCell ref="D116:J116"/>
    <mergeCell ref="D117:J117"/>
    <mergeCell ref="D118:J118"/>
    <mergeCell ref="D119:J119"/>
    <mergeCell ref="B121:C121"/>
    <mergeCell ref="D120:J121"/>
    <mergeCell ref="K120:K121"/>
    <mergeCell ref="L120:L121"/>
    <mergeCell ref="M120:M121"/>
    <mergeCell ref="B132:C132"/>
    <mergeCell ref="B134:C134"/>
    <mergeCell ref="B136:C136"/>
    <mergeCell ref="B140:C140"/>
    <mergeCell ref="B141:C141"/>
    <mergeCell ref="B142:C142"/>
    <mergeCell ref="D135:J136"/>
    <mergeCell ref="B129:C129"/>
    <mergeCell ref="B131:C131"/>
    <mergeCell ref="B133:C133"/>
    <mergeCell ref="B135:C135"/>
    <mergeCell ref="B137:C137"/>
    <mergeCell ref="B139:C139"/>
    <mergeCell ref="B138:C138"/>
    <mergeCell ref="N129:N130"/>
    <mergeCell ref="M129:M130"/>
    <mergeCell ref="M131:M132"/>
    <mergeCell ref="N131:N132"/>
    <mergeCell ref="M133:M134"/>
    <mergeCell ref="N133:N134"/>
    <mergeCell ref="L129:L130"/>
    <mergeCell ref="D129:J130"/>
    <mergeCell ref="K129:K130"/>
    <mergeCell ref="D131:J132"/>
    <mergeCell ref="K131:K132"/>
    <mergeCell ref="L131:L132"/>
    <mergeCell ref="D133:J134"/>
    <mergeCell ref="K133:K134"/>
    <mergeCell ref="L133:L134"/>
    <mergeCell ref="P122:P123"/>
    <mergeCell ref="O122:O123"/>
    <mergeCell ref="S146:S147"/>
    <mergeCell ref="Q146:Q147"/>
    <mergeCell ref="R146:R147"/>
    <mergeCell ref="P125:P126"/>
    <mergeCell ref="O125:O126"/>
    <mergeCell ref="P129:P130"/>
    <mergeCell ref="O129:O130"/>
    <mergeCell ref="O131:O132"/>
    <mergeCell ref="P131:P132"/>
    <mergeCell ref="O133:O134"/>
    <mergeCell ref="P133:P134"/>
    <mergeCell ref="O135:O136"/>
    <mergeCell ref="P135:P136"/>
    <mergeCell ref="S122:S123"/>
    <mergeCell ref="Q122:Q123"/>
    <mergeCell ref="R122:R123"/>
    <mergeCell ref="Q125:Q126"/>
    <mergeCell ref="R125:R126"/>
    <mergeCell ref="S125:S126"/>
    <mergeCell ref="Q135:Q136"/>
    <mergeCell ref="Q129:Q130"/>
    <mergeCell ref="R129:R130"/>
    <mergeCell ref="M135:M136"/>
    <mergeCell ref="N135:N136"/>
    <mergeCell ref="D138:J138"/>
    <mergeCell ref="D139:J142"/>
    <mergeCell ref="K139:K142"/>
    <mergeCell ref="L139:L142"/>
    <mergeCell ref="M139:M142"/>
    <mergeCell ref="N139:N142"/>
    <mergeCell ref="O139:O142"/>
    <mergeCell ref="K135:K136"/>
    <mergeCell ref="L135:L136"/>
    <mergeCell ref="D137:J137"/>
    <mergeCell ref="P139:P142"/>
    <mergeCell ref="Q139:Q142"/>
    <mergeCell ref="R139:R142"/>
    <mergeCell ref="S139:S142"/>
    <mergeCell ref="D143:J143"/>
    <mergeCell ref="P146:P147"/>
    <mergeCell ref="N146:N147"/>
    <mergeCell ref="O146:O147"/>
    <mergeCell ref="R149:R150"/>
    <mergeCell ref="O149:O150"/>
    <mergeCell ref="P149:P150"/>
    <mergeCell ref="Q149:Q150"/>
    <mergeCell ref="S149:S150"/>
    <mergeCell ref="D149:J150"/>
    <mergeCell ref="K149:K150"/>
    <mergeCell ref="B147:C147"/>
    <mergeCell ref="D146:J147"/>
    <mergeCell ref="D144:J144"/>
    <mergeCell ref="D145:J145"/>
    <mergeCell ref="K146:K147"/>
    <mergeCell ref="L146:L147"/>
    <mergeCell ref="M146:M147"/>
    <mergeCell ref="D148:J148"/>
    <mergeCell ref="P152:P153"/>
    <mergeCell ref="N149:N150"/>
    <mergeCell ref="N152:N153"/>
    <mergeCell ref="O152:O153"/>
    <mergeCell ref="M149:M150"/>
    <mergeCell ref="L149:L150"/>
    <mergeCell ref="B150:C150"/>
    <mergeCell ref="B145:C145"/>
    <mergeCell ref="B146:C146"/>
    <mergeCell ref="B148:C148"/>
    <mergeCell ref="B149:C149"/>
    <mergeCell ref="B151:C151"/>
    <mergeCell ref="B152:C152"/>
    <mergeCell ref="D151:J151"/>
    <mergeCell ref="B153:C153"/>
    <mergeCell ref="P157:P158"/>
    <mergeCell ref="Q157:Q158"/>
    <mergeCell ref="R157:R158"/>
    <mergeCell ref="S157:S158"/>
    <mergeCell ref="S152:S153"/>
    <mergeCell ref="Q152:Q153"/>
    <mergeCell ref="R152:R153"/>
    <mergeCell ref="Q154:Q155"/>
    <mergeCell ref="R154:R155"/>
    <mergeCell ref="S154:S155"/>
    <mergeCell ref="P154:P155"/>
    <mergeCell ref="B155:C155"/>
    <mergeCell ref="B158:C158"/>
    <mergeCell ref="O157:O158"/>
    <mergeCell ref="M152:M153"/>
    <mergeCell ref="M154:M155"/>
    <mergeCell ref="M157:M158"/>
    <mergeCell ref="N157:N158"/>
    <mergeCell ref="N154:N155"/>
    <mergeCell ref="O154:O155"/>
    <mergeCell ref="B154:C154"/>
    <mergeCell ref="B156:C156"/>
    <mergeCell ref="B157:C157"/>
  </mergeCells>
  <pageMargins left="0.23611109999999999" right="0.23611109999999999" top="0.55138889999999996" bottom="0.3541667" header="0.3152778" footer="0.3152778"/>
  <pageSetup paperSize="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TaskStorageCode&gt;DOC_REPORT_EDS&lt;/TaskStorageCode&gt;&#10;  &lt;Code&gt;PRINT_SOURCE_REESTR_0505307&lt;/Code&gt;&#10;  &lt;OriginalCode&gt;DOCUMENTS_REESTR_SI_DATE&lt;/OriginalCode&gt;&#10;  &lt;ObjectCode&gt;PRINT_SOURCE_REESTR_0505307&lt;/ObjectCode&gt;&#10;  &lt;DocName&gt;Реестр источников доходов на дату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0F065DF-3798-4A82-A98E-85FB01157C2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KAB45-1\adm</dc:creator>
  <cp:lastModifiedBy>adm</cp:lastModifiedBy>
  <dcterms:created xsi:type="dcterms:W3CDTF">2021-11-03T05:10:59Z</dcterms:created>
  <dcterms:modified xsi:type="dcterms:W3CDTF">2021-11-09T06:45:03Z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Реестр источников доходов на дату</vt:lpwstr>
  </property>
  <property fmtid="{D5CDD505-2E9C-101B-9397-08002B2CF9AE}" pid="3" name="Название отчета">
    <vt:lpwstr>Реестр источников доходов на дату(4).xlsx</vt:lpwstr>
  </property>
  <property fmtid="{D5CDD505-2E9C-101B-9397-08002B2CF9AE}" pid="4" name="Версия клиента">
    <vt:lpwstr>21.1.21.8120 (.NET 4.0)</vt:lpwstr>
  </property>
  <property fmtid="{D5CDD505-2E9C-101B-9397-08002B2CF9AE}" pid="5" name="Версия базы">
    <vt:lpwstr>21.1.1422.2021529289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192.168.71.6</vt:lpwstr>
  </property>
  <property fmtid="{D5CDD505-2E9C-101B-9397-08002B2CF9AE}" pid="8" name="База">
    <vt:lpwstr>bks_2021_mo</vt:lpwstr>
  </property>
  <property fmtid="{D5CDD505-2E9C-101B-9397-08002B2CF9AE}" pid="9" name="Пользователь">
    <vt:lpwstr>user_9_1rid</vt:lpwstr>
  </property>
  <property fmtid="{D5CDD505-2E9C-101B-9397-08002B2CF9AE}" pid="10" name="Шаблон">
    <vt:lpwstr>sqr_pmfrf_0505307_fed.xlt</vt:lpwstr>
  </property>
  <property fmtid="{D5CDD505-2E9C-101B-9397-08002B2CF9AE}" pid="11" name="Локальная база">
    <vt:lpwstr>используется</vt:lpwstr>
  </property>
</Properties>
</file>