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315" windowWidth="14940" windowHeight="8640"/>
  </bookViews>
  <sheets>
    <sheet name="2021" sheetId="4" r:id="rId1"/>
  </sheets>
  <calcPr calcId="124519"/>
</workbook>
</file>

<file path=xl/calcChain.xml><?xml version="1.0" encoding="utf-8"?>
<calcChain xmlns="http://schemas.openxmlformats.org/spreadsheetml/2006/main">
  <c r="E30" i="4"/>
  <c r="C56"/>
  <c r="C54"/>
  <c r="C51"/>
  <c r="C49"/>
  <c r="C43"/>
  <c r="C40"/>
  <c r="C34"/>
  <c r="C32"/>
  <c r="C28"/>
  <c r="C22"/>
  <c r="C18"/>
  <c r="C12"/>
  <c r="E21"/>
  <c r="D18"/>
  <c r="D56"/>
  <c r="D54"/>
  <c r="D51"/>
  <c r="D49"/>
  <c r="D43"/>
  <c r="D40"/>
  <c r="D34"/>
  <c r="D32"/>
  <c r="D28"/>
  <c r="D22"/>
  <c r="D12"/>
  <c r="E58"/>
  <c r="E57"/>
  <c r="E55"/>
  <c r="E54" s="1"/>
  <c r="E53"/>
  <c r="E52"/>
  <c r="E50"/>
  <c r="E49" s="1"/>
  <c r="E48"/>
  <c r="E47"/>
  <c r="E46"/>
  <c r="E45"/>
  <c r="E44"/>
  <c r="E42"/>
  <c r="E41"/>
  <c r="E39"/>
  <c r="E38"/>
  <c r="E37"/>
  <c r="E36"/>
  <c r="E35"/>
  <c r="E33"/>
  <c r="E32" s="1"/>
  <c r="E31"/>
  <c r="E29"/>
  <c r="E27"/>
  <c r="E26"/>
  <c r="E25"/>
  <c r="E24"/>
  <c r="E23"/>
  <c r="E20"/>
  <c r="E19"/>
  <c r="E17"/>
  <c r="E16"/>
  <c r="E15"/>
  <c r="E14"/>
  <c r="C60" l="1"/>
  <c r="E56"/>
  <c r="E28"/>
  <c r="E43"/>
  <c r="E40"/>
  <c r="E34"/>
  <c r="E22"/>
  <c r="E18"/>
  <c r="E51"/>
  <c r="E13"/>
  <c r="E12" s="1"/>
  <c r="D60"/>
  <c r="E60" l="1"/>
</calcChain>
</file>

<file path=xl/sharedStrings.xml><?xml version="1.0" encoding="utf-8"?>
<sst xmlns="http://schemas.openxmlformats.org/spreadsheetml/2006/main" count="108" uniqueCount="107">
  <si>
    <t>Наименование</t>
  </si>
  <si>
    <t>Раздел, подраздел</t>
  </si>
  <si>
    <t>ОБЩЕГОСУДАРСТВЕННЫЕ ВОПРОСЫ</t>
  </si>
  <si>
    <t>0100</t>
  </si>
  <si>
    <t>0104</t>
  </si>
  <si>
    <t>0111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</si>
  <si>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</si>
  <si>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</si>
  <si>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</si>
  <si>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</si>
  <si>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</si>
  <si>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0405</t>
  </si>
  <si>
    <t>0406</t>
  </si>
  <si>
    <t>0408</t>
  </si>
  <si>
    <t>ЖИЛИЩНО-КОММУНАЛЬНОЕ ХОЗЯЙСТВО</t>
  </si>
  <si>
    <t>0500</t>
  </si>
  <si>
    <t>0502</t>
  </si>
  <si>
    <t>ОХРАНА ОКРУЖАЮЩЕЙ СРЕДЫ</t>
  </si>
  <si>
    <t>0600</t>
  </si>
  <si>
    <t>Охрана растительных и животных видов и среды их обитания</t>
  </si>
  <si>
    <t>ОБРАЗОВАНИЕ</t>
  </si>
  <si>
    <t>0700</t>
  </si>
  <si>
    <t>0701</t>
  </si>
  <si>
    <t>0702</t>
  </si>
  <si>
    <t>0707</t>
  </si>
  <si>
    <t>0709</t>
  </si>
  <si>
    <t>0800</t>
  </si>
  <si>
    <t>0801</t>
  </si>
  <si>
    <t>СОЦИАЛЬНАЯ ПОЛИТИКА</t>
  </si>
  <si>
    <t>0503</t>
  </si>
  <si>
    <t>0603</t>
  </si>
  <si>
    <t>0412</t>
  </si>
  <si>
    <t>в рублях</t>
  </si>
  <si>
    <t>0113</t>
  </si>
  <si>
    <t>0409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</si>
  <si>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</si>
  <si>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</si>
  <si>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</si>
  <si>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0106</t>
  </si>
  <si>
    <t>0804</t>
  </si>
  <si>
    <t>0105</t>
  </si>
  <si>
    <t>Приложение №10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</si>
  <si>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</si>
  <si>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Судебная система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</si>
  <si>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</si>
  <si>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 Резервные фонды</t>
  </si>
  <si>
    <t xml:space="preserve">  Другие общегосударственные вопросы</t>
  </si>
  <si>
    <t xml:space="preserve">  Органы юстиции</t>
  </si>
  <si>
    <t>0304</t>
  </si>
  <si>
    <t xml:space="preserve">  Сельское хозяйство и рыболовство</t>
  </si>
  <si>
    <t xml:space="preserve">  Водное хозяйство</t>
  </si>
  <si>
    <t xml:space="preserve">  Транспорт</t>
  </si>
  <si>
    <t xml:space="preserve">  Дорожное хозяйство (дорожные фонды)</t>
  </si>
  <si>
    <t xml:space="preserve">  Другие вопросы в области национальной экономики</t>
  </si>
  <si>
    <t xml:space="preserve">  Коммунальное хозяйство</t>
  </si>
  <si>
    <t xml:space="preserve">  Благоустройство</t>
  </si>
  <si>
    <t xml:space="preserve">  Дошкольное образование</t>
  </si>
  <si>
    <t xml:space="preserve">  Общее образование</t>
  </si>
  <si>
    <t xml:space="preserve">  Молодежная политика и оздоровление детей</t>
  </si>
  <si>
    <t xml:space="preserve">  Другие вопросы в области образования</t>
  </si>
  <si>
    <t>КУЛЬТУРА, КИНЕМАТОГРАФИЯ</t>
  </si>
  <si>
    <t xml:space="preserve">  Культура</t>
  </si>
  <si>
    <t xml:space="preserve">  Другие вопросы в области культуры, кинематографии</t>
  </si>
  <si>
    <t>1000</t>
  </si>
  <si>
    <t xml:space="preserve">  Пенсионное обеспечение</t>
  </si>
  <si>
    <t>1001</t>
  </si>
  <si>
    <t xml:space="preserve">  Социальное обеспечение населения</t>
  </si>
  <si>
    <t>1003</t>
  </si>
  <si>
    <t xml:space="preserve">  Охрана семьи и детства</t>
  </si>
  <si>
    <t>1004</t>
  </si>
  <si>
    <t xml:space="preserve">  Другие вопросы в области социальной политики</t>
  </si>
  <si>
    <t>1006</t>
  </si>
  <si>
    <t>1100</t>
  </si>
  <si>
    <t xml:space="preserve">  Физическая культура</t>
  </si>
  <si>
    <t>1101</t>
  </si>
  <si>
    <t>1200</t>
  </si>
  <si>
    <t xml:space="preserve">  Телевидение и радиовещание</t>
  </si>
  <si>
    <t>1201</t>
  </si>
  <si>
    <t xml:space="preserve">  Периодическая печать и издательства</t>
  </si>
  <si>
    <t>1202</t>
  </si>
  <si>
    <t>1300</t>
  </si>
  <si>
    <t xml:space="preserve">  Обслуживание государственного внутреннего и муниципального долга</t>
  </si>
  <si>
    <t>1301</t>
  </si>
  <si>
    <t>МЕЖБЮДЖЕТНЫЕ ТРАНСФЕРТЫ ОБЩЕГО ХАРАКТЕРА БЮДЖЕТАМ СУБЪЕКТОВ РОССИЙСКОЙ ФЕДЕРАЦИИ И МУНИЦИПАЛЬНЫХ ОБРАЗОВАНИЙ</t>
  </si>
  <si>
    <t>1400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</si>
  <si>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</si>
  <si>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>1401</t>
  </si>
  <si>
    <t xml:space="preserve">  Прочие межбюджетные трансферты общего характера</t>
  </si>
  <si>
    <t>1403</t>
  </si>
  <si>
    <t>1002</t>
  </si>
  <si>
    <t xml:space="preserve">  Социальное обслуживание населения</t>
  </si>
  <si>
    <t>Всего</t>
  </si>
  <si>
    <t xml:space="preserve">  Дополнительное образование детей</t>
  </si>
  <si>
    <t>0703</t>
  </si>
  <si>
    <t xml:space="preserve">к решению Районной Думы </t>
  </si>
  <si>
    <t>Измененные бюджетные ассигнования на 2021 год</t>
  </si>
  <si>
    <t>Распределение бюджетных ассигнований по разделам и подразделам бюджетной классификации  на 2021 год</t>
  </si>
  <si>
    <t>0501</t>
  </si>
  <si>
    <t xml:space="preserve">  Жилищное хозяйство</t>
  </si>
  <si>
    <t>№41 от 24.12.2020</t>
  </si>
  <si>
    <t>поправка   (+ -)</t>
  </si>
  <si>
    <t>Утверждено с учетом поправки</t>
  </si>
  <si>
    <t>0310</t>
  </si>
  <si>
    <t xml:space="preserve">  Гражданская оборона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</si>
  <si>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</si>
  <si>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Приложение №4</t>
  </si>
  <si>
    <t>№ 99 от 24 декабря 2021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</si>
</sst>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 CYR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" fontId="16" fillId="3" borderId="12">
      <alignment horizontal="right" vertical="top" shrinkToFit="1"/>
    </xf>
    <xf numFmtId="4" fontId="17" fillId="3" borderId="12">
      <alignment horizontal="right" vertical="top" shrinkToFit="1"/>
    </xf>
    <xf numFmtId="4" fontId="16" fillId="4" borderId="12">
      <alignment horizontal="right" vertical="top" shrinkToFit="1"/>
    </xf>
  </cellStyleXfs>
  <cellXfs count="47">
    <xf numFmtId="0" fontId="0" fillId="0" borderId="0" xfId="0"/>
    <xf numFmtId="0" fontId="2" fillId="0" borderId="0" xfId="0" applyNumberFormat="1" applyFont="1" applyBorder="1" applyAlignment="1"/>
    <xf numFmtId="0" fontId="3" fillId="0" borderId="0" xfId="0" applyNumberFormat="1" applyFont="1" applyBorder="1" applyAlignment="1"/>
    <xf numFmtId="0" fontId="4" fillId="0" borderId="0" xfId="0" applyNumberFormat="1" applyFont="1" applyBorder="1" applyAlignment="1"/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/>
    <xf numFmtId="0" fontId="8" fillId="0" borderId="2" xfId="0" quotePrefix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Border="1" applyAlignment="1"/>
    <xf numFmtId="0" fontId="5" fillId="0" borderId="2" xfId="0" quotePrefix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/>
    <xf numFmtId="0" fontId="5" fillId="0" borderId="0" xfId="0" applyFont="1" applyAlignment="1">
      <alignment horizontal="right"/>
    </xf>
    <xf numFmtId="49" fontId="11" fillId="2" borderId="6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left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right"/>
    </xf>
    <xf numFmtId="4" fontId="15" fillId="2" borderId="9" xfId="0" applyNumberFormat="1" applyFont="1" applyFill="1" applyBorder="1" applyAlignment="1">
      <alignment vertical="top" shrinkToFit="1"/>
    </xf>
    <xf numFmtId="4" fontId="7" fillId="0" borderId="2" xfId="0" applyNumberFormat="1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0" fontId="5" fillId="0" borderId="7" xfId="0" applyNumberFormat="1" applyFont="1" applyBorder="1" applyAlignment="1">
      <alignment vertical="top"/>
    </xf>
    <xf numFmtId="4" fontId="7" fillId="0" borderId="4" xfId="0" applyNumberFormat="1" applyFont="1" applyBorder="1" applyAlignment="1">
      <alignment vertical="top"/>
    </xf>
    <xf numFmtId="4" fontId="7" fillId="0" borderId="5" xfId="0" applyNumberFormat="1" applyFont="1" applyBorder="1" applyAlignment="1">
      <alignment vertical="top"/>
    </xf>
    <xf numFmtId="49" fontId="14" fillId="2" borderId="10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>
      <alignment vertical="top"/>
    </xf>
    <xf numFmtId="4" fontId="5" fillId="0" borderId="7" xfId="0" applyNumberFormat="1" applyFont="1" applyBorder="1" applyAlignment="1">
      <alignment vertical="top"/>
    </xf>
    <xf numFmtId="0" fontId="13" fillId="0" borderId="0" xfId="0" applyNumberFormat="1" applyFont="1" applyBorder="1" applyAlignment="1">
      <alignment horizontal="right"/>
    </xf>
    <xf numFmtId="49" fontId="11" fillId="2" borderId="6" xfId="0" applyNumberFormat="1" applyFont="1" applyFill="1" applyBorder="1" applyAlignment="1">
      <alignment horizontal="left" vertical="top" wrapText="1"/>
    </xf>
    <xf numFmtId="49" fontId="14" fillId="2" borderId="10" xfId="0" applyNumberFormat="1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left" vertical="top" wrapText="1"/>
    </xf>
    <xf numFmtId="49" fontId="14" fillId="2" borderId="1" xfId="0" applyNumberFormat="1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9" fontId="11" fillId="2" borderId="2" xfId="0" applyNumberFormat="1" applyFont="1" applyFill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/>
    <xf numFmtId="4" fontId="5" fillId="0" borderId="0" xfId="0" applyNumberFormat="1" applyFont="1" applyBorder="1" applyAlignment="1"/>
    <xf numFmtId="0" fontId="5" fillId="0" borderId="0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center" vertical="center" wrapText="1"/>
    </xf>
  </cellXfs>
  <cellStyles count="4">
    <cellStyle name="xl31" xfId="1"/>
    <cellStyle name="xl32" xfId="2"/>
    <cellStyle name="xl33" xfId="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17"/>
  <dimension ref="A1:E63"/>
  <sheetViews>
    <sheetView tabSelected="1" workbookViewId="0">
      <selection activeCell="E4" sqref="E4"/>
    </sheetView>
  </sheetViews>
  <sheetFormatPr defaultRowHeight="12.75"/>
  <cols>
    <col min="1" max="1" width="53.5703125" style="5" customWidth="1"/>
    <col min="2" max="2" width="8.5703125" style="5" customWidth="1"/>
    <col min="3" max="3" width="16.28515625" style="13" customWidth="1"/>
    <col min="4" max="4" width="16.7109375" style="1" customWidth="1"/>
    <col min="5" max="5" width="15.28515625" style="5" customWidth="1"/>
    <col min="6" max="16384" width="9.140625" style="1"/>
  </cols>
  <sheetData>
    <row r="1" spans="1:5">
      <c r="E1" s="42" t="s">
        <v>105</v>
      </c>
    </row>
    <row r="2" spans="1:5">
      <c r="E2" s="4" t="s">
        <v>94</v>
      </c>
    </row>
    <row r="3" spans="1:5">
      <c r="E3" s="14" t="s">
        <v>106</v>
      </c>
    </row>
    <row r="4" spans="1:5" ht="6.75" customHeight="1">
      <c r="A4" s="4"/>
      <c r="B4" s="4"/>
      <c r="E4" s="13"/>
    </row>
    <row r="5" spans="1:5">
      <c r="E5" s="4" t="s">
        <v>41</v>
      </c>
    </row>
    <row r="6" spans="1:5">
      <c r="E6" s="4" t="s">
        <v>94</v>
      </c>
    </row>
    <row r="7" spans="1:5">
      <c r="E7" s="14" t="s">
        <v>99</v>
      </c>
    </row>
    <row r="8" spans="1:5" ht="6.75" customHeight="1">
      <c r="A8" s="4"/>
      <c r="B8" s="4"/>
    </row>
    <row r="9" spans="1:5" ht="39" customHeight="1">
      <c r="A9" s="46" t="s">
        <v>96</v>
      </c>
      <c r="B9" s="46"/>
      <c r="C9" s="46"/>
      <c r="D9" s="46"/>
      <c r="E9" s="46"/>
    </row>
    <row r="10" spans="1:5" s="2" customFormat="1" ht="13.5" thickBot="1">
      <c r="A10" s="45"/>
      <c r="B10" s="45"/>
      <c r="C10" s="45"/>
      <c r="E10" s="33" t="s">
        <v>32</v>
      </c>
    </row>
    <row r="11" spans="1:5" s="10" customFormat="1" ht="60.75" thickBot="1">
      <c r="A11" s="7" t="s">
        <v>0</v>
      </c>
      <c r="B11" s="8" t="s">
        <v>1</v>
      </c>
      <c r="C11" s="9" t="s">
        <v>95</v>
      </c>
      <c r="D11" s="20" t="s">
        <v>100</v>
      </c>
      <c r="E11" s="21" t="s">
        <v>101</v>
      </c>
    </row>
    <row r="12" spans="1:5" s="3" customFormat="1">
      <c r="A12" s="35" t="s">
        <v>2</v>
      </c>
      <c r="B12" s="30" t="s">
        <v>3</v>
      </c>
      <c r="C12" s="31">
        <f>SUM(C13:C17)</f>
        <v>86819587.579999998</v>
      </c>
      <c r="D12" s="31">
        <f>SUM(D13:D17)</f>
        <v>2587455.1999999997</v>
      </c>
      <c r="E12" s="31">
        <f>SUM(E13:E17)</f>
        <v>89407042.780000001</v>
      </c>
    </row>
    <row r="13" spans="1:5" ht="38.25">
      <c r="A13" s="36" t="s">
        <v>42</v>
      </c>
      <c r="B13" s="12" t="s">
        <v>4</v>
      </c>
      <c r="C13" s="26">
        <v>70389513.030000001</v>
      </c>
      <c r="D13" s="26">
        <v>3879216.01</v>
      </c>
      <c r="E13" s="26">
        <f>C13+D13</f>
        <v>74268729.040000007</v>
      </c>
    </row>
    <row r="14" spans="1:5">
      <c r="A14" s="36" t="s">
        <v>43</v>
      </c>
      <c r="B14" s="12" t="s">
        <v>40</v>
      </c>
      <c r="C14" s="26">
        <v>6955</v>
      </c>
      <c r="D14" s="26"/>
      <c r="E14" s="26">
        <f>C14+D14</f>
        <v>6955</v>
      </c>
    </row>
    <row r="15" spans="1:5" ht="38.25">
      <c r="A15" s="36" t="s">
        <v>44</v>
      </c>
      <c r="B15" s="12" t="s">
        <v>38</v>
      </c>
      <c r="C15" s="26">
        <v>9697000</v>
      </c>
      <c r="D15" s="26">
        <v>-767000</v>
      </c>
      <c r="E15" s="26">
        <f>C15+D15</f>
        <v>8930000</v>
      </c>
    </row>
    <row r="16" spans="1:5">
      <c r="A16" s="36" t="s">
        <v>45</v>
      </c>
      <c r="B16" s="12" t="s">
        <v>5</v>
      </c>
      <c r="C16" s="26">
        <v>374000.33</v>
      </c>
      <c r="D16" s="26">
        <v>-373244</v>
      </c>
      <c r="E16" s="26">
        <f>C16+D16</f>
        <v>756.3300000000163</v>
      </c>
    </row>
    <row r="17" spans="1:5">
      <c r="A17" s="36" t="s">
        <v>46</v>
      </c>
      <c r="B17" s="12" t="s">
        <v>33</v>
      </c>
      <c r="C17" s="26">
        <v>6352119.2199999997</v>
      </c>
      <c r="D17" s="26">
        <v>-151516.81</v>
      </c>
      <c r="E17" s="26">
        <f>C17+D17</f>
        <v>6200602.4100000001</v>
      </c>
    </row>
    <row r="18" spans="1:5" s="3" customFormat="1" ht="25.5">
      <c r="A18" s="37" t="s">
        <v>6</v>
      </c>
      <c r="B18" s="22" t="s">
        <v>7</v>
      </c>
      <c r="C18" s="25">
        <f>SUM(C19:C21)</f>
        <v>6849810</v>
      </c>
      <c r="D18" s="25">
        <f>SUM(D19:D21)</f>
        <v>644694</v>
      </c>
      <c r="E18" s="25">
        <f>SUM(E19:E21)</f>
        <v>7494504</v>
      </c>
    </row>
    <row r="19" spans="1:5">
      <c r="A19" s="38" t="s">
        <v>47</v>
      </c>
      <c r="B19" s="12" t="s">
        <v>48</v>
      </c>
      <c r="C19" s="26">
        <v>1560810</v>
      </c>
      <c r="D19" s="26">
        <v>538000</v>
      </c>
      <c r="E19" s="26">
        <f>C19+D19</f>
        <v>2098810</v>
      </c>
    </row>
    <row r="20" spans="1:5">
      <c r="A20" s="38" t="s">
        <v>103</v>
      </c>
      <c r="B20" s="12" t="s">
        <v>8</v>
      </c>
      <c r="C20" s="26">
        <v>315000</v>
      </c>
      <c r="D20" s="26">
        <v>-311000</v>
      </c>
      <c r="E20" s="26">
        <f>C20+D20</f>
        <v>4000</v>
      </c>
    </row>
    <row r="21" spans="1:5" ht="25.5">
      <c r="A21" s="38" t="s">
        <v>104</v>
      </c>
      <c r="B21" s="19" t="s">
        <v>102</v>
      </c>
      <c r="C21" s="26">
        <v>4974000</v>
      </c>
      <c r="D21" s="26">
        <v>417694</v>
      </c>
      <c r="E21" s="26">
        <f>C21+D21</f>
        <v>5391694</v>
      </c>
    </row>
    <row r="22" spans="1:5" s="3" customFormat="1">
      <c r="A22" s="37" t="s">
        <v>9</v>
      </c>
      <c r="B22" s="22" t="s">
        <v>10</v>
      </c>
      <c r="C22" s="25">
        <f>SUM(C23:C27)</f>
        <v>87203788.980000004</v>
      </c>
      <c r="D22" s="25">
        <f>SUM(D23:D27)</f>
        <v>64488823.719999991</v>
      </c>
      <c r="E22" s="25">
        <f>SUM(E23:E27)</f>
        <v>151692612.69999999</v>
      </c>
    </row>
    <row r="23" spans="1:5">
      <c r="A23" s="36" t="s">
        <v>49</v>
      </c>
      <c r="B23" s="12" t="s">
        <v>11</v>
      </c>
      <c r="C23" s="26">
        <v>1872775.74</v>
      </c>
      <c r="D23" s="26">
        <v>-199330.35</v>
      </c>
      <c r="E23" s="26">
        <f>C23+D23</f>
        <v>1673445.39</v>
      </c>
    </row>
    <row r="24" spans="1:5">
      <c r="A24" s="36" t="s">
        <v>50</v>
      </c>
      <c r="B24" s="12" t="s">
        <v>12</v>
      </c>
      <c r="C24" s="26">
        <v>3731500</v>
      </c>
      <c r="D24" s="26">
        <v>-184500</v>
      </c>
      <c r="E24" s="26">
        <f>C24+D24</f>
        <v>3547000</v>
      </c>
    </row>
    <row r="25" spans="1:5">
      <c r="A25" s="36" t="s">
        <v>51</v>
      </c>
      <c r="B25" s="12" t="s">
        <v>13</v>
      </c>
      <c r="C25" s="26">
        <v>9501000</v>
      </c>
      <c r="D25" s="26">
        <v>-169000</v>
      </c>
      <c r="E25" s="26">
        <f>C25+D25</f>
        <v>9332000</v>
      </c>
    </row>
    <row r="26" spans="1:5">
      <c r="A26" s="36" t="s">
        <v>52</v>
      </c>
      <c r="B26" s="12" t="s">
        <v>34</v>
      </c>
      <c r="C26" s="26">
        <v>66682364.039999999</v>
      </c>
      <c r="D26" s="26">
        <v>67110694.569999993</v>
      </c>
      <c r="E26" s="26">
        <f>C26+D26</f>
        <v>133793058.60999998</v>
      </c>
    </row>
    <row r="27" spans="1:5">
      <c r="A27" s="36" t="s">
        <v>53</v>
      </c>
      <c r="B27" s="12" t="s">
        <v>31</v>
      </c>
      <c r="C27" s="26">
        <v>5416149.2000000002</v>
      </c>
      <c r="D27" s="26">
        <v>-2069040.5</v>
      </c>
      <c r="E27" s="26">
        <f>C27+D27</f>
        <v>3347108.7</v>
      </c>
    </row>
    <row r="28" spans="1:5" s="3" customFormat="1">
      <c r="A28" s="37" t="s">
        <v>14</v>
      </c>
      <c r="B28" s="22" t="s">
        <v>15</v>
      </c>
      <c r="C28" s="25">
        <f>SUM(C29:C31)</f>
        <v>45227689.340000004</v>
      </c>
      <c r="D28" s="25">
        <f>SUM(D29:D31)</f>
        <v>-2178766.6100000003</v>
      </c>
      <c r="E28" s="25">
        <f>SUM(E29:E31)</f>
        <v>43048922.730000004</v>
      </c>
    </row>
    <row r="29" spans="1:5">
      <c r="A29" s="38" t="s">
        <v>98</v>
      </c>
      <c r="B29" s="19" t="s">
        <v>97</v>
      </c>
      <c r="C29" s="26">
        <v>11570837.460000001</v>
      </c>
      <c r="D29" s="26"/>
      <c r="E29" s="26">
        <f>C29+D29</f>
        <v>11570837.460000001</v>
      </c>
    </row>
    <row r="30" spans="1:5">
      <c r="A30" s="36" t="s">
        <v>54</v>
      </c>
      <c r="B30" s="12" t="s">
        <v>16</v>
      </c>
      <c r="C30" s="26">
        <v>24270393.289999999</v>
      </c>
      <c r="D30" s="26">
        <v>-2567205.2000000002</v>
      </c>
      <c r="E30" s="26">
        <f>C30+D30</f>
        <v>21703188.09</v>
      </c>
    </row>
    <row r="31" spans="1:5">
      <c r="A31" s="36" t="s">
        <v>55</v>
      </c>
      <c r="B31" s="12" t="s">
        <v>29</v>
      </c>
      <c r="C31" s="26">
        <v>9386458.5899999999</v>
      </c>
      <c r="D31" s="26">
        <v>388438.59</v>
      </c>
      <c r="E31" s="26">
        <f>C31+D31</f>
        <v>9774897.1799999997</v>
      </c>
    </row>
    <row r="32" spans="1:5" s="3" customFormat="1" ht="14.25">
      <c r="A32" s="39" t="s">
        <v>17</v>
      </c>
      <c r="B32" s="6" t="s">
        <v>18</v>
      </c>
      <c r="C32" s="25">
        <f>C33</f>
        <v>100000</v>
      </c>
      <c r="D32" s="25">
        <f>D33</f>
        <v>-25000</v>
      </c>
      <c r="E32" s="25">
        <f>E33</f>
        <v>75000</v>
      </c>
    </row>
    <row r="33" spans="1:5">
      <c r="A33" s="40" t="s">
        <v>19</v>
      </c>
      <c r="B33" s="11" t="s">
        <v>30</v>
      </c>
      <c r="C33" s="26">
        <v>100000</v>
      </c>
      <c r="D33" s="26">
        <v>-25000</v>
      </c>
      <c r="E33" s="26">
        <f>C33+D33</f>
        <v>75000</v>
      </c>
    </row>
    <row r="34" spans="1:5" s="3" customFormat="1">
      <c r="A34" s="37" t="s">
        <v>20</v>
      </c>
      <c r="B34" s="22" t="s">
        <v>21</v>
      </c>
      <c r="C34" s="25">
        <f>SUM(C35:C39)</f>
        <v>608352950.37</v>
      </c>
      <c r="D34" s="25">
        <f>SUM(D35:D39)</f>
        <v>-6032212</v>
      </c>
      <c r="E34" s="25">
        <f>SUM(E35:E39)</f>
        <v>602320738.37</v>
      </c>
    </row>
    <row r="35" spans="1:5">
      <c r="A35" s="36" t="s">
        <v>56</v>
      </c>
      <c r="B35" s="12" t="s">
        <v>22</v>
      </c>
      <c r="C35" s="26">
        <v>161272054.72</v>
      </c>
      <c r="D35" s="26">
        <v>380053.86</v>
      </c>
      <c r="E35" s="26">
        <f>C35+D35</f>
        <v>161652108.58000001</v>
      </c>
    </row>
    <row r="36" spans="1:5">
      <c r="A36" s="36" t="s">
        <v>57</v>
      </c>
      <c r="B36" s="12" t="s">
        <v>23</v>
      </c>
      <c r="C36" s="26">
        <v>385736094.98000002</v>
      </c>
      <c r="D36" s="26">
        <v>-4083835.48</v>
      </c>
      <c r="E36" s="26">
        <f>C36+D36</f>
        <v>381652259.5</v>
      </c>
    </row>
    <row r="37" spans="1:5">
      <c r="A37" s="36" t="s">
        <v>92</v>
      </c>
      <c r="B37" s="12" t="s">
        <v>93</v>
      </c>
      <c r="C37" s="26">
        <v>40829478.670000002</v>
      </c>
      <c r="D37" s="26">
        <v>-2445764.12</v>
      </c>
      <c r="E37" s="26">
        <f>C37+D37</f>
        <v>38383714.550000004</v>
      </c>
    </row>
    <row r="38" spans="1:5">
      <c r="A38" s="36" t="s">
        <v>58</v>
      </c>
      <c r="B38" s="12" t="s">
        <v>24</v>
      </c>
      <c r="C38" s="26">
        <v>3876747</v>
      </c>
      <c r="D38" s="26">
        <v>71508.740000000005</v>
      </c>
      <c r="E38" s="26">
        <f>C38+D38</f>
        <v>3948255.74</v>
      </c>
    </row>
    <row r="39" spans="1:5">
      <c r="A39" s="36" t="s">
        <v>59</v>
      </c>
      <c r="B39" s="12" t="s">
        <v>25</v>
      </c>
      <c r="C39" s="26">
        <v>16638575</v>
      </c>
      <c r="D39" s="26">
        <v>45825</v>
      </c>
      <c r="E39" s="26">
        <f>C39+D39</f>
        <v>16684400</v>
      </c>
    </row>
    <row r="40" spans="1:5" s="3" customFormat="1">
      <c r="A40" s="37" t="s">
        <v>60</v>
      </c>
      <c r="B40" s="22" t="s">
        <v>26</v>
      </c>
      <c r="C40" s="25">
        <f>SUM(C41:C42)</f>
        <v>69578167.439999998</v>
      </c>
      <c r="D40" s="25">
        <f>SUM(D41:D42)</f>
        <v>-4035174.57</v>
      </c>
      <c r="E40" s="25">
        <f>SUM(E41:E42)</f>
        <v>65542992.869999997</v>
      </c>
    </row>
    <row r="41" spans="1:5">
      <c r="A41" s="36" t="s">
        <v>61</v>
      </c>
      <c r="B41" s="12" t="s">
        <v>27</v>
      </c>
      <c r="C41" s="26">
        <v>65234167.439999998</v>
      </c>
      <c r="D41" s="26">
        <v>-3982174.57</v>
      </c>
      <c r="E41" s="26">
        <f>C41+D41</f>
        <v>61251992.869999997</v>
      </c>
    </row>
    <row r="42" spans="1:5">
      <c r="A42" s="36" t="s">
        <v>62</v>
      </c>
      <c r="B42" s="12" t="s">
        <v>39</v>
      </c>
      <c r="C42" s="26">
        <v>4344000</v>
      </c>
      <c r="D42" s="26">
        <v>-53000</v>
      </c>
      <c r="E42" s="26">
        <f>C42+D42</f>
        <v>4291000</v>
      </c>
    </row>
    <row r="43" spans="1:5" s="3" customFormat="1">
      <c r="A43" s="37" t="s">
        <v>28</v>
      </c>
      <c r="B43" s="22" t="s">
        <v>63</v>
      </c>
      <c r="C43" s="25">
        <f>SUM(C44:C48)</f>
        <v>322637553.17000002</v>
      </c>
      <c r="D43" s="25">
        <f>SUM(D44:D48)</f>
        <v>21918235.960000001</v>
      </c>
      <c r="E43" s="25">
        <f>SUM(E44:E48)</f>
        <v>344555789.13</v>
      </c>
    </row>
    <row r="44" spans="1:5">
      <c r="A44" s="36" t="s">
        <v>64</v>
      </c>
      <c r="B44" s="12" t="s">
        <v>65</v>
      </c>
      <c r="C44" s="26">
        <v>1900000</v>
      </c>
      <c r="D44" s="26">
        <v>110000</v>
      </c>
      <c r="E44" s="26">
        <f>C44+D44</f>
        <v>2010000</v>
      </c>
    </row>
    <row r="45" spans="1:5">
      <c r="A45" s="36" t="s">
        <v>90</v>
      </c>
      <c r="B45" s="12" t="s">
        <v>89</v>
      </c>
      <c r="C45" s="26">
        <v>25914037</v>
      </c>
      <c r="D45" s="26">
        <v>1050000</v>
      </c>
      <c r="E45" s="26">
        <f>C45+D45</f>
        <v>26964037</v>
      </c>
    </row>
    <row r="46" spans="1:5">
      <c r="A46" s="36" t="s">
        <v>66</v>
      </c>
      <c r="B46" s="12" t="s">
        <v>67</v>
      </c>
      <c r="C46" s="26">
        <v>102952313</v>
      </c>
      <c r="D46" s="26">
        <v>-7619660.7699999996</v>
      </c>
      <c r="E46" s="26">
        <f>C46+D46</f>
        <v>95332652.230000004</v>
      </c>
    </row>
    <row r="47" spans="1:5">
      <c r="A47" s="36" t="s">
        <v>68</v>
      </c>
      <c r="B47" s="12" t="s">
        <v>69</v>
      </c>
      <c r="C47" s="26">
        <v>171415674.5</v>
      </c>
      <c r="D47" s="26">
        <v>28046389.73</v>
      </c>
      <c r="E47" s="26">
        <f>C47+D47</f>
        <v>199462064.22999999</v>
      </c>
    </row>
    <row r="48" spans="1:5">
      <c r="A48" s="36" t="s">
        <v>70</v>
      </c>
      <c r="B48" s="12" t="s">
        <v>71</v>
      </c>
      <c r="C48" s="26">
        <v>20455528.670000002</v>
      </c>
      <c r="D48" s="26">
        <v>331507</v>
      </c>
      <c r="E48" s="26">
        <f>C48+D48</f>
        <v>20787035.670000002</v>
      </c>
    </row>
    <row r="49" spans="1:5" s="3" customFormat="1">
      <c r="A49" s="37" t="s">
        <v>35</v>
      </c>
      <c r="B49" s="22" t="s">
        <v>72</v>
      </c>
      <c r="C49" s="25">
        <f>C50</f>
        <v>45852715</v>
      </c>
      <c r="D49" s="25">
        <f>D50</f>
        <v>12385358.52</v>
      </c>
      <c r="E49" s="25">
        <f>E50</f>
        <v>58238073.519999996</v>
      </c>
    </row>
    <row r="50" spans="1:5">
      <c r="A50" s="36" t="s">
        <v>73</v>
      </c>
      <c r="B50" s="12" t="s">
        <v>74</v>
      </c>
      <c r="C50" s="26">
        <v>45852715</v>
      </c>
      <c r="D50" s="26">
        <v>12385358.52</v>
      </c>
      <c r="E50" s="26">
        <f>C50+D50</f>
        <v>58238073.519999996</v>
      </c>
    </row>
    <row r="51" spans="1:5" s="3" customFormat="1">
      <c r="A51" s="37" t="s">
        <v>36</v>
      </c>
      <c r="B51" s="22" t="s">
        <v>75</v>
      </c>
      <c r="C51" s="25">
        <f>SUM(C52:C53)</f>
        <v>9094000.6900000013</v>
      </c>
      <c r="D51" s="25">
        <f>SUM(D52:D53)</f>
        <v>263000</v>
      </c>
      <c r="E51" s="25">
        <f>SUM(E52:E53)</f>
        <v>9357000.6900000013</v>
      </c>
    </row>
    <row r="52" spans="1:5">
      <c r="A52" s="36" t="s">
        <v>76</v>
      </c>
      <c r="B52" s="12" t="s">
        <v>77</v>
      </c>
      <c r="C52" s="26">
        <v>3900000</v>
      </c>
      <c r="D52" s="26">
        <v>275000</v>
      </c>
      <c r="E52" s="26">
        <f>C52+D52</f>
        <v>4175000</v>
      </c>
    </row>
    <row r="53" spans="1:5">
      <c r="A53" s="36" t="s">
        <v>78</v>
      </c>
      <c r="B53" s="12" t="s">
        <v>79</v>
      </c>
      <c r="C53" s="26">
        <v>5194000.6900000004</v>
      </c>
      <c r="D53" s="26">
        <v>-12000</v>
      </c>
      <c r="E53" s="26">
        <f>C53+D53</f>
        <v>5182000.6900000004</v>
      </c>
    </row>
    <row r="54" spans="1:5" s="3" customFormat="1" ht="25.5">
      <c r="A54" s="37" t="s">
        <v>37</v>
      </c>
      <c r="B54" s="22" t="s">
        <v>80</v>
      </c>
      <c r="C54" s="25">
        <f>C55</f>
        <v>178122.67</v>
      </c>
      <c r="D54" s="25">
        <f>D55</f>
        <v>-174525.67</v>
      </c>
      <c r="E54" s="25">
        <f>E55</f>
        <v>3597</v>
      </c>
    </row>
    <row r="55" spans="1:5" ht="25.5">
      <c r="A55" s="36" t="s">
        <v>81</v>
      </c>
      <c r="B55" s="12" t="s">
        <v>82</v>
      </c>
      <c r="C55" s="26">
        <v>178122.67</v>
      </c>
      <c r="D55" s="26">
        <v>-174525.67</v>
      </c>
      <c r="E55" s="26">
        <f>C55+D55</f>
        <v>3597</v>
      </c>
    </row>
    <row r="56" spans="1:5" s="3" customFormat="1" ht="38.25">
      <c r="A56" s="37" t="s">
        <v>83</v>
      </c>
      <c r="B56" s="22" t="s">
        <v>84</v>
      </c>
      <c r="C56" s="25">
        <f>SUM(C57:C58)</f>
        <v>182124346</v>
      </c>
      <c r="D56" s="25">
        <f>SUM(D57:D58)</f>
        <v>-130582248</v>
      </c>
      <c r="E56" s="25">
        <f>SUM(E57:E58)</f>
        <v>51542098</v>
      </c>
    </row>
    <row r="57" spans="1:5" ht="26.25" customHeight="1">
      <c r="A57" s="34" t="s">
        <v>85</v>
      </c>
      <c r="B57" s="15" t="s">
        <v>86</v>
      </c>
      <c r="C57" s="26">
        <v>48992346</v>
      </c>
      <c r="D57" s="26">
        <v>2049752</v>
      </c>
      <c r="E57" s="26">
        <f>C57+D57</f>
        <v>51042098</v>
      </c>
    </row>
    <row r="58" spans="1:5">
      <c r="A58" s="41" t="s">
        <v>87</v>
      </c>
      <c r="B58" s="16" t="s">
        <v>88</v>
      </c>
      <c r="C58" s="26">
        <v>133132000</v>
      </c>
      <c r="D58" s="26">
        <v>-132632000</v>
      </c>
      <c r="E58" s="26">
        <f>C58+D58</f>
        <v>500000</v>
      </c>
    </row>
    <row r="59" spans="1:5" ht="6" customHeight="1" thickBot="1">
      <c r="A59" s="17"/>
      <c r="B59" s="18"/>
      <c r="C59" s="27"/>
      <c r="D59" s="32"/>
      <c r="E59" s="27"/>
    </row>
    <row r="60" spans="1:5" s="3" customFormat="1" ht="16.5" thickBot="1">
      <c r="A60" s="23" t="s">
        <v>91</v>
      </c>
      <c r="B60" s="24"/>
      <c r="C60" s="29">
        <f>C12+C18+C22+C28+C32+C34+C40+C43+C49+C51+C54+C56</f>
        <v>1464018731.2400002</v>
      </c>
      <c r="D60" s="28">
        <f>D12+D18+D22+D28+D32+D34+D40+D43+D49+D51+D54+D56</f>
        <v>-40740359.450000018</v>
      </c>
      <c r="E60" s="29">
        <f>E12+E18+E22+E28+E32+E34+E40+E43+E49+E51+E54+E56</f>
        <v>1423278371.79</v>
      </c>
    </row>
    <row r="62" spans="1:5">
      <c r="E62" s="44"/>
    </row>
    <row r="63" spans="1:5">
      <c r="D63" s="43"/>
    </row>
  </sheetData>
  <mergeCells count="2">
    <mergeCell ref="A10:C10"/>
    <mergeCell ref="A9:E9"/>
  </mergeCells>
  <phoneticPr fontId="1" type="noConversion"/>
  <pageMargins left="0.78740157480314965" right="0" top="0.39370078740157483" bottom="0" header="0.51181102362204722" footer="0.51181102362204722"/>
  <pageSetup paperSize="9" scale="85" fitToHeight="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DUMA</cp:lastModifiedBy>
  <cp:lastPrinted>2021-12-16T09:06:45Z</cp:lastPrinted>
  <dcterms:created xsi:type="dcterms:W3CDTF">2008-04-08T05:54:55Z</dcterms:created>
  <dcterms:modified xsi:type="dcterms:W3CDTF">2021-12-27T10:39:51Z</dcterms:modified>
</cp:coreProperties>
</file>