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Area" localSheetId="0">'02373018840'!$A$1:$F$27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<sst xmlns="http://schemas.openxmlformats.org/spreadsheetml/2006/main" count="47" uniqueCount="47">
  <si>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</si>
  <si>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</si>
  <si>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</si>
  <si>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</si>
  <si>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</si>
  <si>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</si>
  <si>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</si>
  <si>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</si>
  <si>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</si>
  <si>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</si>
  <si>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</si>
  <si>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</si>
  <si>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</si>
  <si>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</si>
  <si>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</si>
  <si>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</si>
  <si>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</si>
  <si>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</si>
  <si>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</si>
  <si>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</si>
  <si>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</si>
  <si>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</si>
  <si>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</si>
  <si>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</si>
  <si>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</si>
  <si>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</si>
  <si>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</si>
  <si>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</si>
  <si>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городского поселения "Город Киров"</t>
  </si>
  <si>
    <t>в рублях</t>
  </si>
  <si>
    <t>Наименование</t>
  </si>
  <si>
    <t>Раздел, подраздел</t>
  </si>
  <si>
    <t>к      решению     Городской      Думы</t>
  </si>
  <si>
    <t xml:space="preserve">    СОЦИАЛЬНАЯ ПОЛИТИКА</t>
  </si>
  <si>
    <t>1000</t>
  </si>
  <si>
    <t xml:space="preserve">      Пенсионное обеспечение</t>
  </si>
  <si>
    <t>1001</t>
  </si>
  <si>
    <t>0310</t>
  </si>
  <si>
    <t>Приложение №3</t>
  </si>
  <si>
    <t>ИТОГО расходов:</t>
  </si>
  <si>
    <t>Бюджетные ассигнования в соответствии с уточненной бюджетной росписью расходов</t>
  </si>
  <si>
    <t xml:space="preserve">% исполнения к уточненной росписи </t>
  </si>
  <si>
    <t xml:space="preserve">Исполнено </t>
  </si>
  <si>
    <t>Исполнение расходов бюджета бюджета  муниципального образования "Городское поселение "Город Киров" за 2021 год по разделам и подразделам классификации  расходов бюджетов</t>
  </si>
  <si>
    <t>Бюджетные ассигнования в соответствии с решением Городской Думы от 24.12.2020 №32 (в ред. решения Городской Думы от 24.12.2021 №82)</t>
  </si>
  <si>
    <t>Защита населения и территории от чрезвычайных ситуаций природного и техногенного характера, пожарная безопасность</t>
  </si>
  <si>
    <t>№ 104 от 19 мая 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</si>
</sst>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horizontal="center" vertical="center" wrapText="1"/>
      <protection/>
    </xf>
    <xf numFmtId="0" fontId="6" fillId="0" borderId="2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4" fillId="11" borderId="3">
      <alignment/>
      <protection/>
    </xf>
    <xf numFmtId="0" fontId="4" fillId="0" borderId="0">
      <alignment horizontal="right"/>
      <protection/>
    </xf>
    <xf numFmtId="0" fontId="4" fillId="0" borderId="1">
      <alignment horizontal="center" vertical="center" wrapText="1"/>
      <protection/>
    </xf>
    <xf numFmtId="0" fontId="4" fillId="11" borderId="3">
      <alignment/>
      <protection/>
    </xf>
    <xf numFmtId="0" fontId="4" fillId="11" borderId="4">
      <alignment/>
      <protection/>
    </xf>
    <xf numFmtId="0" fontId="4" fillId="0" borderId="1">
      <alignment horizontal="center" vertical="center" wrapText="1"/>
      <protection/>
    </xf>
    <xf numFmtId="49" fontId="4" fillId="0" borderId="1">
      <alignment horizontal="left" vertical="top" wrapText="1" indent="2"/>
      <protection/>
    </xf>
    <xf numFmtId="0" fontId="4" fillId="0" borderId="2">
      <alignment/>
      <protection/>
    </xf>
    <xf numFmtId="49" fontId="4" fillId="0" borderId="1">
      <alignment horizontal="center" vertical="top" shrinkToFit="1"/>
      <protection/>
    </xf>
    <xf numFmtId="0" fontId="4" fillId="0" borderId="1">
      <alignment horizontal="center" vertical="center" shrinkToFit="1"/>
      <protection/>
    </xf>
    <xf numFmtId="4" fontId="4" fillId="0" borderId="1">
      <alignment horizontal="right" vertical="top" shrinkToFit="1"/>
      <protection/>
    </xf>
    <xf numFmtId="0" fontId="4" fillId="11" borderId="5">
      <alignment/>
      <protection/>
    </xf>
    <xf numFmtId="10" fontId="4" fillId="0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 shrinkToFit="1"/>
      <protection/>
    </xf>
    <xf numFmtId="4" fontId="6" fillId="12" borderId="1">
      <alignment horizontal="right" vertical="top" shrinkToFit="1"/>
      <protection/>
    </xf>
    <xf numFmtId="0" fontId="6" fillId="0" borderId="1">
      <alignment horizontal="left"/>
      <protection/>
    </xf>
    <xf numFmtId="0" fontId="4" fillId="11" borderId="4">
      <alignment/>
      <protection/>
    </xf>
    <xf numFmtId="4" fontId="6" fillId="13" borderId="1">
      <alignment horizontal="right" vertical="top" shrinkToFit="1"/>
      <protection/>
    </xf>
    <xf numFmtId="0" fontId="4" fillId="0" borderId="5">
      <alignment/>
      <protection/>
    </xf>
    <xf numFmtId="10" fontId="6" fillId="13" borderId="1">
      <alignment horizontal="right" vertical="top" shrinkToFit="1"/>
      <protection/>
    </xf>
    <xf numFmtId="0" fontId="4" fillId="0" borderId="0">
      <alignment horizontal="left" wrapText="1"/>
      <protection/>
    </xf>
    <xf numFmtId="0" fontId="4" fillId="11" borderId="5">
      <alignment/>
      <protection/>
    </xf>
    <xf numFmtId="49" fontId="4" fillId="0" borderId="1">
      <alignment horizontal="left" vertical="top" wrapText="1"/>
      <protection/>
    </xf>
    <xf numFmtId="0" fontId="4" fillId="0" borderId="0">
      <alignment horizontal="left" wrapText="1"/>
      <protection/>
    </xf>
    <xf numFmtId="4" fontId="4" fillId="8" borderId="1">
      <alignment horizontal="right" vertical="top" shrinkToFit="1"/>
      <protection/>
    </xf>
    <xf numFmtId="0" fontId="6" fillId="0" borderId="1">
      <alignment vertical="top" wrapText="1"/>
      <protection/>
    </xf>
    <xf numFmtId="0" fontId="4" fillId="11" borderId="4">
      <alignment horizontal="center"/>
      <protection/>
    </xf>
    <xf numFmtId="4" fontId="6" fillId="8" borderId="1">
      <alignment horizontal="right" vertical="top" shrinkToFit="1"/>
      <protection/>
    </xf>
    <xf numFmtId="0" fontId="4" fillId="11" borderId="0">
      <alignment horizontal="center"/>
      <protection/>
    </xf>
    <xf numFmtId="10" fontId="6" fillId="8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0" fontId="4" fillId="11" borderId="4">
      <alignment horizontal="center"/>
      <protection/>
    </xf>
    <xf numFmtId="49" fontId="6" fillId="0" borderId="1">
      <alignment horizontal="left" vertical="top" wrapText="1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0" fontId="4" fillId="11" borderId="5">
      <alignment horizontal="center"/>
      <protection/>
    </xf>
    <xf numFmtId="4" fontId="4" fillId="0" borderId="2">
      <alignment horizontal="right" shrinkToFit="1"/>
      <protection/>
    </xf>
    <xf numFmtId="0" fontId="4" fillId="11" borderId="5">
      <alignment horizontal="left"/>
      <protection/>
    </xf>
    <xf numFmtId="4" fontId="4" fillId="0" borderId="0">
      <alignment horizontal="right" shrinkToFit="1"/>
      <protection/>
    </xf>
    <xf numFmtId="0" fontId="4" fillId="11" borderId="5">
      <alignment horizontal="center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0" fillId="16" borderId="7" applyNumberFormat="0" applyAlignment="0" applyProtection="0"/>
    <xf numFmtId="0" fontId="31" fillId="17" borderId="8" applyNumberFormat="0" applyAlignment="0" applyProtection="0"/>
    <xf numFmtId="0" fontId="18" fillId="17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2" fillId="18" borderId="12" applyNumberFormat="0" applyAlignment="0" applyProtection="0"/>
    <xf numFmtId="0" fontId="2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11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/>
    </xf>
    <xf numFmtId="2" fontId="8" fillId="0" borderId="18" xfId="76" applyNumberFormat="1" applyFont="1" applyFill="1" applyBorder="1" applyAlignment="1" applyProtection="1">
      <alignment horizontal="left" vertical="center" wrapText="1"/>
      <protection/>
    </xf>
    <xf numFmtId="2" fontId="13" fillId="0" borderId="19" xfId="76" applyNumberFormat="1" applyFont="1" applyFill="1" applyBorder="1" applyAlignment="1" applyProtection="1">
      <alignment horizontal="left" vertical="center" wrapText="1"/>
      <protection/>
    </xf>
    <xf numFmtId="2" fontId="8" fillId="0" borderId="20" xfId="76" applyNumberFormat="1" applyFont="1" applyFill="1" applyBorder="1" applyAlignment="1" applyProtection="1">
      <alignment horizontal="left" vertical="center" wrapText="1"/>
      <protection/>
    </xf>
    <xf numFmtId="2" fontId="13" fillId="0" borderId="20" xfId="76" applyNumberFormat="1" applyFont="1" applyFill="1" applyBorder="1" applyAlignment="1" applyProtection="1">
      <alignment horizontal="left" vertical="center" wrapText="1"/>
      <protection/>
    </xf>
    <xf numFmtId="180" fontId="13" fillId="0" borderId="21" xfId="0" applyNumberFormat="1" applyFont="1" applyFill="1" applyBorder="1" applyAlignment="1" applyProtection="1">
      <alignment horizontal="right" vertical="top" wrapText="1"/>
      <protection locked="0"/>
    </xf>
    <xf numFmtId="180" fontId="8" fillId="0" borderId="22" xfId="0" applyNumberFormat="1" applyFont="1" applyFill="1" applyBorder="1" applyAlignment="1" applyProtection="1">
      <alignment horizontal="right" vertical="top" wrapText="1"/>
      <protection locked="0"/>
    </xf>
    <xf numFmtId="180" fontId="13" fillId="0" borderId="22" xfId="0" applyNumberFormat="1" applyFont="1" applyFill="1" applyBorder="1" applyAlignment="1" applyProtection="1">
      <alignment horizontal="right" vertical="top" wrapText="1"/>
      <protection locked="0"/>
    </xf>
    <xf numFmtId="180" fontId="8" fillId="0" borderId="23" xfId="0" applyNumberFormat="1" applyFont="1" applyFill="1" applyBorder="1" applyAlignment="1" applyProtection="1">
      <alignment horizontal="right" vertical="top" wrapText="1"/>
      <protection locked="0"/>
    </xf>
    <xf numFmtId="4" fontId="13" fillId="0" borderId="24" xfId="75" applyNumberFormat="1" applyFont="1" applyFill="1" applyBorder="1" applyProtection="1">
      <alignment vertical="top" wrapText="1"/>
      <protection/>
    </xf>
    <xf numFmtId="180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6" xfId="58" applyNumberFormat="1" applyFont="1" applyFill="1" applyBorder="1" applyAlignment="1" applyProtection="1">
      <alignment horizontal="center" vertical="top" shrinkToFit="1"/>
      <protection/>
    </xf>
    <xf numFmtId="49" fontId="8" fillId="0" borderId="27" xfId="58" applyNumberFormat="1" applyFont="1" applyFill="1" applyBorder="1" applyAlignment="1" applyProtection="1">
      <alignment horizontal="center" vertical="top" shrinkToFit="1"/>
      <protection/>
    </xf>
    <xf numFmtId="49" fontId="13" fillId="0" borderId="27" xfId="58" applyNumberFormat="1" applyFont="1" applyFill="1" applyBorder="1" applyAlignment="1" applyProtection="1">
      <alignment horizontal="center" vertical="top" shrinkToFit="1"/>
      <protection/>
    </xf>
    <xf numFmtId="49" fontId="8" fillId="0" borderId="28" xfId="58" applyNumberFormat="1" applyFont="1" applyFill="1" applyBorder="1" applyAlignment="1" applyProtection="1">
      <alignment horizontal="center" vertical="top" shrinkToFit="1"/>
      <protection/>
    </xf>
    <xf numFmtId="4" fontId="13" fillId="0" borderId="26" xfId="0" applyNumberFormat="1" applyFont="1" applyBorder="1" applyAlignment="1" applyProtection="1">
      <alignment horizontal="right" vertical="top"/>
      <protection locked="0"/>
    </xf>
    <xf numFmtId="4" fontId="8" fillId="0" borderId="27" xfId="0" applyNumberFormat="1" applyFont="1" applyBorder="1" applyAlignment="1" applyProtection="1">
      <alignment horizontal="right" vertical="top"/>
      <protection locked="0"/>
    </xf>
    <xf numFmtId="4" fontId="13" fillId="0" borderId="27" xfId="0" applyNumberFormat="1" applyFont="1" applyBorder="1" applyAlignment="1" applyProtection="1">
      <alignment horizontal="right" vertical="top"/>
      <protection locked="0"/>
    </xf>
    <xf numFmtId="4" fontId="8" fillId="0" borderId="28" xfId="0" applyNumberFormat="1" applyFont="1" applyBorder="1" applyAlignment="1" applyProtection="1">
      <alignment horizontal="right" vertical="top"/>
      <protection locked="0"/>
    </xf>
    <xf numFmtId="0" fontId="13" fillId="0" borderId="29" xfId="69" applyNumberFormat="1" applyFont="1" applyFill="1" applyBorder="1" applyAlignment="1" applyProtection="1">
      <alignment horizontal="left" vertical="top" shrinkToFit="1"/>
      <protection/>
    </xf>
    <xf numFmtId="0" fontId="1" fillId="0" borderId="24" xfId="0" applyFont="1" applyBorder="1" applyAlignment="1">
      <alignment/>
    </xf>
    <xf numFmtId="0" fontId="8" fillId="0" borderId="0" xfId="111" applyFont="1" applyFill="1" applyBorder="1" applyAlignment="1">
      <alignment horizontal="right" vertical="center"/>
      <protection/>
    </xf>
    <xf numFmtId="0" fontId="1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2 2" xfId="43"/>
    <cellStyle name="xl23" xfId="44"/>
    <cellStyle name="xl24" xfId="45"/>
    <cellStyle name="xl25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4" xfId="83"/>
    <cellStyle name="xl44 2" xfId="84"/>
    <cellStyle name="xl45" xfId="85"/>
    <cellStyle name="xl45 2" xfId="86"/>
    <cellStyle name="xl46" xfId="87"/>
    <cellStyle name="xl46 2" xfId="88"/>
    <cellStyle name="xl47" xfId="89"/>
    <cellStyle name="xl60" xfId="90"/>
    <cellStyle name="xl6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_без учета счетов бюджета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4" sqref="A4:F4"/>
    </sheetView>
  </sheetViews>
  <sheetFormatPr defaultColWidth="9.140625" defaultRowHeight="15"/>
  <cols>
    <col min="1" max="1" width="36.421875" style="13" customWidth="1"/>
    <col min="2" max="2" width="9.421875" style="13" customWidth="1"/>
    <col min="3" max="5" width="12.7109375" style="13" customWidth="1"/>
    <col min="6" max="6" width="8.421875" style="13" customWidth="1"/>
    <col min="7" max="16384" width="9.140625" style="1" customWidth="1"/>
  </cols>
  <sheetData>
    <row r="1" spans="1:6" s="6" customFormat="1" ht="12.75" customHeight="1">
      <c r="A1" s="39" t="s">
        <v>38</v>
      </c>
      <c r="B1" s="39"/>
      <c r="C1" s="39"/>
      <c r="D1" s="39"/>
      <c r="E1" s="39"/>
      <c r="F1" s="39"/>
    </row>
    <row r="2" spans="1:6" s="6" customFormat="1" ht="12.75" customHeight="1">
      <c r="A2" s="42" t="s">
        <v>32</v>
      </c>
      <c r="B2" s="42"/>
      <c r="C2" s="42"/>
      <c r="D2" s="42"/>
      <c r="E2" s="42"/>
      <c r="F2" s="42"/>
    </row>
    <row r="3" spans="1:6" s="12" customFormat="1" ht="12.75" customHeight="1">
      <c r="A3" s="42" t="s">
        <v>28</v>
      </c>
      <c r="B3" s="42"/>
      <c r="C3" s="42"/>
      <c r="D3" s="42"/>
      <c r="E3" s="42"/>
      <c r="F3" s="42"/>
    </row>
    <row r="4" spans="1:8" s="11" customFormat="1" ht="12.75" customHeight="1">
      <c r="A4" s="39" t="s">
        <v>46</v>
      </c>
      <c r="B4" s="39"/>
      <c r="C4" s="39"/>
      <c r="D4" s="39"/>
      <c r="E4" s="39"/>
      <c r="F4" s="39"/>
      <c r="G4" s="10"/>
      <c r="H4" s="10"/>
    </row>
    <row r="5" spans="1:6" s="3" customFormat="1" ht="12.75" customHeight="1">
      <c r="A5" s="4"/>
      <c r="B5" s="4"/>
      <c r="C5" s="2"/>
      <c r="D5" s="2"/>
      <c r="E5" s="2"/>
      <c r="F5" s="2"/>
    </row>
    <row r="6" spans="1:6" s="3" customFormat="1" ht="60" customHeight="1">
      <c r="A6" s="40" t="s">
        <v>43</v>
      </c>
      <c r="B6" s="40"/>
      <c r="C6" s="40"/>
      <c r="D6" s="40"/>
      <c r="E6" s="40"/>
      <c r="F6" s="40"/>
    </row>
    <row r="7" spans="1:6" s="3" customFormat="1" ht="12.75" customHeight="1">
      <c r="A7" s="7"/>
      <c r="B7" s="7"/>
      <c r="C7" s="7"/>
      <c r="D7" s="7"/>
      <c r="E7" s="7"/>
      <c r="F7" s="7"/>
    </row>
    <row r="8" spans="1:6" s="5" customFormat="1" ht="12.75" customHeight="1" thickBot="1">
      <c r="A8" s="41" t="s">
        <v>29</v>
      </c>
      <c r="B8" s="41"/>
      <c r="C8" s="41"/>
      <c r="D8" s="41"/>
      <c r="E8" s="41"/>
      <c r="F8" s="41"/>
    </row>
    <row r="9" spans="1:6" s="18" customFormat="1" ht="182.25" customHeight="1" thickBot="1">
      <c r="A9" s="14" t="s">
        <v>30</v>
      </c>
      <c r="B9" s="15" t="s">
        <v>31</v>
      </c>
      <c r="C9" s="16" t="s">
        <v>44</v>
      </c>
      <c r="D9" s="16" t="s">
        <v>40</v>
      </c>
      <c r="E9" s="15" t="s">
        <v>42</v>
      </c>
      <c r="F9" s="17" t="s">
        <v>41</v>
      </c>
    </row>
    <row r="10" spans="1:6" s="9" customFormat="1" ht="25.5">
      <c r="A10" s="20" t="s">
        <v>0</v>
      </c>
      <c r="B10" s="29" t="s">
        <v>1</v>
      </c>
      <c r="C10" s="33">
        <f>SUM(C11:C12)</f>
        <v>1597000</v>
      </c>
      <c r="D10" s="33">
        <f>SUM(D11:D12)</f>
        <v>1597000</v>
      </c>
      <c r="E10" s="33">
        <f>SUM(E11:E12)</f>
        <v>1497142.31</v>
      </c>
      <c r="F10" s="23">
        <f aca="true" t="shared" si="0" ref="F10:F26">E10/D10</f>
        <v>0.9374717031934878</v>
      </c>
    </row>
    <row r="11" spans="1:6" ht="63.75">
      <c r="A11" s="21" t="s">
        <v>2</v>
      </c>
      <c r="B11" s="30" t="s">
        <v>3</v>
      </c>
      <c r="C11" s="34">
        <v>264000</v>
      </c>
      <c r="D11" s="34">
        <v>264000</v>
      </c>
      <c r="E11" s="34">
        <v>229855</v>
      </c>
      <c r="F11" s="24">
        <f t="shared" si="0"/>
        <v>0.8706628787878787</v>
      </c>
    </row>
    <row r="12" spans="1:6" ht="15">
      <c r="A12" s="21" t="s">
        <v>4</v>
      </c>
      <c r="B12" s="30" t="s">
        <v>5</v>
      </c>
      <c r="C12" s="34">
        <v>1333000</v>
      </c>
      <c r="D12" s="34">
        <v>1333000</v>
      </c>
      <c r="E12" s="34">
        <v>1267287.31</v>
      </c>
      <c r="F12" s="24">
        <f t="shared" si="0"/>
        <v>0.9507031582895724</v>
      </c>
    </row>
    <row r="13" spans="1:6" s="9" customFormat="1" ht="38.25">
      <c r="A13" s="22" t="s">
        <v>6</v>
      </c>
      <c r="B13" s="31" t="s">
        <v>7</v>
      </c>
      <c r="C13" s="35">
        <f>SUM(C14)</f>
        <v>612000</v>
      </c>
      <c r="D13" s="35">
        <f>SUM(D14)</f>
        <v>612000</v>
      </c>
      <c r="E13" s="35">
        <f>SUM(E14)</f>
        <v>606247.2</v>
      </c>
      <c r="F13" s="25">
        <f t="shared" si="0"/>
        <v>0.9905999999999999</v>
      </c>
    </row>
    <row r="14" spans="1:6" ht="51">
      <c r="A14" s="21" t="s">
        <v>45</v>
      </c>
      <c r="B14" s="30" t="s">
        <v>37</v>
      </c>
      <c r="C14" s="34">
        <v>612000</v>
      </c>
      <c r="D14" s="34">
        <v>612000</v>
      </c>
      <c r="E14" s="34">
        <v>606247.2</v>
      </c>
      <c r="F14" s="24">
        <f t="shared" si="0"/>
        <v>0.9905999999999999</v>
      </c>
    </row>
    <row r="15" spans="1:6" s="9" customFormat="1" ht="15">
      <c r="A15" s="22" t="s">
        <v>8</v>
      </c>
      <c r="B15" s="31" t="s">
        <v>9</v>
      </c>
      <c r="C15" s="35">
        <f>SUM(C16:C18)</f>
        <v>155980262.92</v>
      </c>
      <c r="D15" s="35">
        <f>SUM(D16:D18)</f>
        <v>155980262.92</v>
      </c>
      <c r="E15" s="35">
        <f>SUM(E16:E18)</f>
        <v>155969942.51</v>
      </c>
      <c r="F15" s="25">
        <f t="shared" si="0"/>
        <v>0.9999338351544818</v>
      </c>
    </row>
    <row r="16" spans="1:6" ht="15">
      <c r="A16" s="21" t="s">
        <v>10</v>
      </c>
      <c r="B16" s="30" t="s">
        <v>11</v>
      </c>
      <c r="C16" s="34">
        <v>600000</v>
      </c>
      <c r="D16" s="34">
        <v>600000</v>
      </c>
      <c r="E16" s="34">
        <v>595532</v>
      </c>
      <c r="F16" s="24">
        <f t="shared" si="0"/>
        <v>0.9925533333333333</v>
      </c>
    </row>
    <row r="17" spans="1:6" ht="25.5">
      <c r="A17" s="21" t="s">
        <v>12</v>
      </c>
      <c r="B17" s="30" t="s">
        <v>13</v>
      </c>
      <c r="C17" s="34">
        <v>154892062.92</v>
      </c>
      <c r="D17" s="34">
        <v>154892062.92</v>
      </c>
      <c r="E17" s="34">
        <v>154886928.03</v>
      </c>
      <c r="F17" s="24">
        <f t="shared" si="0"/>
        <v>0.999966848591831</v>
      </c>
    </row>
    <row r="18" spans="1:6" ht="25.5">
      <c r="A18" s="21" t="s">
        <v>14</v>
      </c>
      <c r="B18" s="30" t="s">
        <v>15</v>
      </c>
      <c r="C18" s="34">
        <v>488200</v>
      </c>
      <c r="D18" s="34">
        <v>488200</v>
      </c>
      <c r="E18" s="34">
        <v>487482.48</v>
      </c>
      <c r="F18" s="24">
        <f t="shared" si="0"/>
        <v>0.9985302744776731</v>
      </c>
    </row>
    <row r="19" spans="1:6" s="9" customFormat="1" ht="25.5">
      <c r="A19" s="22" t="s">
        <v>16</v>
      </c>
      <c r="B19" s="31" t="s">
        <v>17</v>
      </c>
      <c r="C19" s="35">
        <f>SUM(C20:C22)</f>
        <v>260364017.38</v>
      </c>
      <c r="D19" s="35">
        <f>SUM(D20:D22)</f>
        <v>260364017.38</v>
      </c>
      <c r="E19" s="35">
        <f>SUM(E20:E22)</f>
        <v>236179378.07999998</v>
      </c>
      <c r="F19" s="25">
        <f t="shared" si="0"/>
        <v>0.9071122056597296</v>
      </c>
    </row>
    <row r="20" spans="1:6" ht="15">
      <c r="A20" s="21" t="s">
        <v>18</v>
      </c>
      <c r="B20" s="30" t="s">
        <v>19</v>
      </c>
      <c r="C20" s="34">
        <v>138634207.18</v>
      </c>
      <c r="D20" s="34">
        <v>138634207.18</v>
      </c>
      <c r="E20" s="34">
        <v>114470128.71</v>
      </c>
      <c r="F20" s="24">
        <f t="shared" si="0"/>
        <v>0.8256990178576501</v>
      </c>
    </row>
    <row r="21" spans="1:6" ht="15">
      <c r="A21" s="21" t="s">
        <v>20</v>
      </c>
      <c r="B21" s="30" t="s">
        <v>21</v>
      </c>
      <c r="C21" s="34">
        <v>35968727.24</v>
      </c>
      <c r="D21" s="34">
        <v>35968727.24</v>
      </c>
      <c r="E21" s="34">
        <v>35953117.13</v>
      </c>
      <c r="F21" s="24">
        <f t="shared" si="0"/>
        <v>0.9995660088305087</v>
      </c>
    </row>
    <row r="22" spans="1:6" ht="15">
      <c r="A22" s="21" t="s">
        <v>22</v>
      </c>
      <c r="B22" s="30" t="s">
        <v>23</v>
      </c>
      <c r="C22" s="34">
        <v>85761082.96</v>
      </c>
      <c r="D22" s="34">
        <v>85761082.96</v>
      </c>
      <c r="E22" s="34">
        <v>85756132.24</v>
      </c>
      <c r="F22" s="24">
        <f t="shared" si="0"/>
        <v>0.9999422731170232</v>
      </c>
    </row>
    <row r="23" spans="1:6" s="9" customFormat="1" ht="15">
      <c r="A23" s="22" t="s">
        <v>33</v>
      </c>
      <c r="B23" s="31" t="s">
        <v>34</v>
      </c>
      <c r="C23" s="35">
        <f>SUM(C24)</f>
        <v>261000</v>
      </c>
      <c r="D23" s="35">
        <f>SUM(D24)</f>
        <v>261000</v>
      </c>
      <c r="E23" s="35">
        <f>SUM(E24)</f>
        <v>260075</v>
      </c>
      <c r="F23" s="25">
        <f t="shared" si="0"/>
        <v>0.996455938697318</v>
      </c>
    </row>
    <row r="24" spans="1:6" ht="15">
      <c r="A24" s="21" t="s">
        <v>35</v>
      </c>
      <c r="B24" s="30" t="s">
        <v>36</v>
      </c>
      <c r="C24" s="34">
        <v>261000</v>
      </c>
      <c r="D24" s="34">
        <v>261000</v>
      </c>
      <c r="E24" s="34">
        <v>260075</v>
      </c>
      <c r="F24" s="24">
        <f t="shared" si="0"/>
        <v>0.996455938697318</v>
      </c>
    </row>
    <row r="25" spans="1:6" s="9" customFormat="1" ht="38.25">
      <c r="A25" s="22" t="s">
        <v>24</v>
      </c>
      <c r="B25" s="31" t="s">
        <v>25</v>
      </c>
      <c r="C25" s="35">
        <f>SUM(C26)</f>
        <v>274460.1</v>
      </c>
      <c r="D25" s="35">
        <f>SUM(D26)</f>
        <v>274460.1</v>
      </c>
      <c r="E25" s="35">
        <f>SUM(E26)</f>
        <v>264672.98</v>
      </c>
      <c r="F25" s="25">
        <f t="shared" si="0"/>
        <v>0.9643404633314642</v>
      </c>
    </row>
    <row r="26" spans="1:6" ht="26.25" thickBot="1">
      <c r="A26" s="19" t="s">
        <v>26</v>
      </c>
      <c r="B26" s="32" t="s">
        <v>27</v>
      </c>
      <c r="C26" s="36">
        <v>274460.1</v>
      </c>
      <c r="D26" s="36">
        <v>274460.1</v>
      </c>
      <c r="E26" s="36">
        <v>264672.98</v>
      </c>
      <c r="F26" s="26">
        <f t="shared" si="0"/>
        <v>0.9643404633314642</v>
      </c>
    </row>
    <row r="27" spans="1:7" s="9" customFormat="1" ht="12.75" customHeight="1" thickBot="1">
      <c r="A27" s="37" t="s">
        <v>39</v>
      </c>
      <c r="B27" s="38"/>
      <c r="C27" s="27">
        <f>C25+C23+C19+C15+C13+C10</f>
        <v>419088740.4</v>
      </c>
      <c r="D27" s="27">
        <f>D25+D23+D19+D15+D13+D10</f>
        <v>419088740.4</v>
      </c>
      <c r="E27" s="27">
        <f>E25+E23+E19+E15+E13+E10</f>
        <v>394777458.0799999</v>
      </c>
      <c r="F27" s="28">
        <f>E27/D27</f>
        <v>0.9419901324554888</v>
      </c>
      <c r="G27" s="8"/>
    </row>
  </sheetData>
  <sheetProtection/>
  <mergeCells count="7">
    <mergeCell ref="A27:B27"/>
    <mergeCell ref="A1:F1"/>
    <mergeCell ref="A6:F6"/>
    <mergeCell ref="A8:F8"/>
    <mergeCell ref="A4:F4"/>
    <mergeCell ref="A3:F3"/>
    <mergeCell ref="A2:F2"/>
  </mergeCells>
  <printOptions/>
  <pageMargins left="0.7874015748031497" right="0.1968503937007874" top="0.1968503937007874" bottom="0.1968503937007874" header="0" footer="0"/>
  <pageSetup errors="blank" fitToHeight="2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2022-02-02T06:39:57Z</cp:lastPrinted>
  <dcterms:created xsi:type="dcterms:W3CDTF">2017-01-23T07:16:50Z</dcterms:created>
  <dcterms:modified xsi:type="dcterms:W3CDTF">2022-05-17T14:51:32Z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C__Users_1_AppData_Local_Кейсистемс_Бюджет-КС_ReportManager_sqr_info_isp_budg_2016_5.xls</vt:lpwstr>
  </property>
</Properties>
</file>