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4940" windowHeight="864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<sst xmlns="http://schemas.openxmlformats.org/spreadsheetml/2006/main" count="106" uniqueCount="106">
  <si>
    <t>Наименование</t>
  </si>
  <si>
    <t>Раздел, подраздел</t>
  </si>
  <si>
    <t>ОБЩЕГОСУДАРСТВЕННЫЕ ВОПРОСЫ</t>
  </si>
  <si>
    <t>0100</t>
  </si>
  <si>
    <t>0104</t>
  </si>
  <si>
    <t>0111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</si>
  <si>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</si>
  <si>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</si>
  <si>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</si>
  <si>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</si>
  <si>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</si>
  <si>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0405</t>
  </si>
  <si>
    <t>0406</t>
  </si>
  <si>
    <t>0408</t>
  </si>
  <si>
    <t>ЖИЛИЩНО-КОММУНАЛЬНОЕ ХОЗЯЙСТВО</t>
  </si>
  <si>
    <t>0500</t>
  </si>
  <si>
    <t>0502</t>
  </si>
  <si>
    <t>ОХРАНА ОКРУЖАЮЩЕЙ СРЕДЫ</t>
  </si>
  <si>
    <t>0600</t>
  </si>
  <si>
    <t>Охрана растительных и животных видов и среды их обитания</t>
  </si>
  <si>
    <t>ОБРАЗОВАНИЕ</t>
  </si>
  <si>
    <t>0700</t>
  </si>
  <si>
    <t>0701</t>
  </si>
  <si>
    <t>0702</t>
  </si>
  <si>
    <t>0707</t>
  </si>
  <si>
    <t>0709</t>
  </si>
  <si>
    <t>0800</t>
  </si>
  <si>
    <t>0801</t>
  </si>
  <si>
    <t>СОЦИАЛЬНАЯ ПОЛИТИКА</t>
  </si>
  <si>
    <t>0503</t>
  </si>
  <si>
    <t>0603</t>
  </si>
  <si>
    <t>0412</t>
  </si>
  <si>
    <t>в рублях</t>
  </si>
  <si>
    <t>0113</t>
  </si>
  <si>
    <t>0409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</si>
  <si>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</si>
  <si>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</si>
  <si>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</si>
  <si>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0106</t>
  </si>
  <si>
    <t>0804</t>
  </si>
  <si>
    <t>0105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</si>
  <si>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</si>
  <si>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Судебная система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</si>
  <si>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</si>
  <si>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Резервные фонды</t>
  </si>
  <si>
    <t xml:space="preserve">  Другие общегосударственные вопросы</t>
  </si>
  <si>
    <t xml:space="preserve">  Органы юстиции</t>
  </si>
  <si>
    <t>0304</t>
  </si>
  <si>
    <t xml:space="preserve">  Сельское хозяйство и рыболовство</t>
  </si>
  <si>
    <t xml:space="preserve">  Водное хозяйство</t>
  </si>
  <si>
    <t xml:space="preserve">  Транспорт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</si>
  <si>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</si>
  <si>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</si>
  <si>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Коммунальное хозяйство</t>
  </si>
  <si>
    <t xml:space="preserve">  Благоустройство</t>
  </si>
  <si>
    <t xml:space="preserve">  Дошкольное образование</t>
  </si>
  <si>
    <t xml:space="preserve">  Общее образование</t>
  </si>
  <si>
    <t xml:space="preserve">  Молодежная политика и оздоровление детей</t>
  </si>
  <si>
    <t xml:space="preserve">  Другие вопросы в области образования</t>
  </si>
  <si>
    <t>КУЛЬТУРА, КИНЕМАТОГРАФИЯ</t>
  </si>
  <si>
    <t xml:space="preserve">  Культура</t>
  </si>
  <si>
    <t xml:space="preserve">  Другие вопросы в области культуры, кинематографии</t>
  </si>
  <si>
    <t>1000</t>
  </si>
  <si>
    <t xml:space="preserve">  Пенсионное обеспечение</t>
  </si>
  <si>
    <t>1001</t>
  </si>
  <si>
    <t xml:space="preserve">  Социальное обеспечение населения</t>
  </si>
  <si>
    <t>1003</t>
  </si>
  <si>
    <t xml:space="preserve">  Охрана семьи и детства</t>
  </si>
  <si>
    <t>1004</t>
  </si>
  <si>
    <t xml:space="preserve">  Другие вопросы в области социальной политики</t>
  </si>
  <si>
    <t>1006</t>
  </si>
  <si>
    <t>1100</t>
  </si>
  <si>
    <t xml:space="preserve">  Физическая культура</t>
  </si>
  <si>
    <t>1101</t>
  </si>
  <si>
    <t>1200</t>
  </si>
  <si>
    <t xml:space="preserve">  Телевидение и радиовещание</t>
  </si>
  <si>
    <t>1201</t>
  </si>
  <si>
    <t xml:space="preserve">  Периодическая печать и издательства</t>
  </si>
  <si>
    <t>1202</t>
  </si>
  <si>
    <t>1300</t>
  </si>
  <si>
    <t xml:space="preserve">  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</si>
  <si>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</si>
  <si>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</si>
  <si>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</si>
  <si>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</si>
  <si>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</si>
  <si>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Прочие межбюджетные трансферты общего характера</t>
  </si>
  <si>
    <t>1403</t>
  </si>
  <si>
    <t>1002</t>
  </si>
  <si>
    <t xml:space="preserve">  Социальное обслуживание населения</t>
  </si>
  <si>
    <t>Всего</t>
  </si>
  <si>
    <t xml:space="preserve">  Дополнительное образование детей</t>
  </si>
  <si>
    <t>0703</t>
  </si>
  <si>
    <t xml:space="preserve">к решению Районной Думы </t>
  </si>
  <si>
    <t>Бюджетные ассигнования в соответствии с уточненной бюджетной росписью расходов</t>
  </si>
  <si>
    <t>Исполнено</t>
  </si>
  <si>
    <t xml:space="preserve">% исполнения к уточненной росписи </t>
  </si>
  <si>
    <t>Приложение №3</t>
  </si>
  <si>
    <t xml:space="preserve">Исполнение расходов бюджета муниципального района "Город Киров и Кировский район"  за 2021 год по разделам и подразделам классификации  расходов бюджетов </t>
  </si>
  <si>
    <t>Бюджетные ассигнования в соответствии с решением Районной Думы от 24.12.2020 №41 (в ред. решения РД от 24.12.2021 №99)</t>
  </si>
  <si>
    <t xml:space="preserve">  Гражданская оборона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</si>
  <si>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</si>
  <si>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</si>
  <si>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Жилищное хозяйство</t>
  </si>
  <si>
    <t>0501</t>
  </si>
  <si>
    <t xml:space="preserve"> от 19 мая 2022  № 133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</si>
</sst>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00"/>
    <numFmt numFmtId="175" formatCode="#,##0.0"/>
    <numFmt numFmtId="176" formatCode="#,##0.000"/>
    <numFmt numFmtId="177" formatCode="0.0%"/>
    <numFmt numFmtId="178" formatCode="0.000%"/>
    <numFmt numFmtId="179" formatCode="0.0"/>
    <numFmt numFmtId="180" formatCode="#,##0.0000"/>
    <numFmt numFmtId="181" formatCode="#,##0.00000"/>
    <numFmt numFmtId="182" formatCode="#,##0.000000"/>
    <numFmt numFmtId="183" formatCode="#,##0.0000000"/>
    <numFmt numFmtId="184" formatCode="0.00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0" fontId="4" fillId="0" borderId="10" xfId="0" applyFont="1" applyBorder="1" applyAlignment="1" quotePrefix="1">
      <alignment horizontal="center" vertical="center" wrapText="1"/>
    </xf>
    <xf numFmtId="0" fontId="6" fillId="0" borderId="0" xfId="0" applyNumberFormat="1" applyFont="1" applyBorder="1" applyAlignment="1">
      <alignment/>
    </xf>
    <xf numFmtId="0" fontId="3" fillId="0" borderId="10" xfId="0" applyFont="1" applyBorder="1" applyAlignment="1" quotePrefix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vertical="top" wrapText="1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9" fontId="7" fillId="33" borderId="10" xfId="0" applyNumberFormat="1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left" vertical="top" wrapText="1"/>
    </xf>
    <xf numFmtId="49" fontId="8" fillId="33" borderId="14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Border="1" applyAlignment="1">
      <alignment vertical="top"/>
    </xf>
    <xf numFmtId="49" fontId="7" fillId="33" borderId="16" xfId="0" applyNumberFormat="1" applyFont="1" applyFill="1" applyBorder="1" applyAlignment="1">
      <alignment horizontal="left" vertical="top" wrapText="1"/>
    </xf>
    <xf numFmtId="49" fontId="7" fillId="33" borderId="16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top"/>
    </xf>
    <xf numFmtId="49" fontId="8" fillId="33" borderId="16" xfId="0" applyNumberFormat="1" applyFont="1" applyFill="1" applyBorder="1" applyAlignment="1">
      <alignment horizontal="left" vertical="top" wrapText="1"/>
    </xf>
    <xf numFmtId="49" fontId="8" fillId="33" borderId="16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49" fontId="7" fillId="33" borderId="17" xfId="0" applyNumberFormat="1" applyFont="1" applyFill="1" applyBorder="1" applyAlignment="1">
      <alignment horizontal="left" vertical="top" wrapText="1"/>
    </xf>
    <xf numFmtId="49" fontId="7" fillId="33" borderId="17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left" vertical="center" wrapText="1"/>
    </xf>
    <xf numFmtId="49" fontId="7" fillId="33" borderId="18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vertical="top"/>
    </xf>
    <xf numFmtId="0" fontId="11" fillId="33" borderId="19" xfId="0" applyFont="1" applyFill="1" applyBorder="1" applyAlignment="1">
      <alignment horizontal="right"/>
    </xf>
    <xf numFmtId="4" fontId="11" fillId="33" borderId="20" xfId="0" applyNumberFormat="1" applyFont="1" applyFill="1" applyBorder="1" applyAlignment="1">
      <alignment vertical="top" shrinkToFit="1"/>
    </xf>
    <xf numFmtId="4" fontId="10" fillId="0" borderId="13" xfId="0" applyNumberFormat="1" applyFont="1" applyBorder="1" applyAlignment="1">
      <alignment vertical="top"/>
    </xf>
    <xf numFmtId="4" fontId="3" fillId="0" borderId="18" xfId="0" applyNumberFormat="1" applyFont="1" applyBorder="1" applyAlignment="1">
      <alignment vertical="top"/>
    </xf>
    <xf numFmtId="4" fontId="10" fillId="0" borderId="11" xfId="0" applyNumberFormat="1" applyFont="1" applyBorder="1" applyAlignment="1">
      <alignment vertical="top"/>
    </xf>
    <xf numFmtId="0" fontId="7" fillId="0" borderId="21" xfId="0" applyFont="1" applyFill="1" applyBorder="1" applyAlignment="1">
      <alignment horizontal="center" vertical="center" wrapText="1"/>
    </xf>
    <xf numFmtId="4" fontId="10" fillId="0" borderId="22" xfId="0" applyNumberFormat="1" applyFont="1" applyBorder="1" applyAlignment="1">
      <alignment vertical="top"/>
    </xf>
    <xf numFmtId="4" fontId="3" fillId="0" borderId="23" xfId="0" applyNumberFormat="1" applyFont="1" applyBorder="1" applyAlignment="1">
      <alignment vertical="top"/>
    </xf>
    <xf numFmtId="4" fontId="10" fillId="0" borderId="23" xfId="0" applyNumberFormat="1" applyFont="1" applyBorder="1" applyAlignment="1">
      <alignment vertical="top"/>
    </xf>
    <xf numFmtId="0" fontId="3" fillId="0" borderId="24" xfId="0" applyNumberFormat="1" applyFont="1" applyBorder="1" applyAlignment="1">
      <alignment vertical="top"/>
    </xf>
    <xf numFmtId="4" fontId="10" fillId="0" borderId="21" xfId="0" applyNumberFormat="1" applyFont="1" applyBorder="1" applyAlignment="1">
      <alignment vertical="top"/>
    </xf>
    <xf numFmtId="0" fontId="7" fillId="34" borderId="20" xfId="0" applyFont="1" applyFill="1" applyBorder="1" applyAlignment="1">
      <alignment horizontal="center" vertical="center" wrapText="1"/>
    </xf>
    <xf numFmtId="9" fontId="10" fillId="0" borderId="15" xfId="55" applyFont="1" applyBorder="1" applyAlignment="1">
      <alignment vertical="top"/>
    </xf>
    <xf numFmtId="9" fontId="3" fillId="0" borderId="10" xfId="55" applyFont="1" applyBorder="1" applyAlignment="1">
      <alignment vertical="top"/>
    </xf>
    <xf numFmtId="9" fontId="10" fillId="0" borderId="18" xfId="55" applyFont="1" applyBorder="1" applyAlignment="1">
      <alignment vertical="top"/>
    </xf>
    <xf numFmtId="9" fontId="10" fillId="0" borderId="13" xfId="55" applyFont="1" applyBorder="1" applyAlignment="1">
      <alignment vertical="top"/>
    </xf>
    <xf numFmtId="0" fontId="3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51.375" style="10" customWidth="1"/>
    <col min="2" max="2" width="6.625" style="4" customWidth="1"/>
    <col min="3" max="3" width="15.875" style="9" customWidth="1"/>
    <col min="4" max="4" width="14.625" style="4" customWidth="1"/>
    <col min="5" max="5" width="15.00390625" style="4" customWidth="1"/>
    <col min="6" max="6" width="7.625" style="4" customWidth="1"/>
    <col min="7" max="7" width="12.375" style="1" customWidth="1"/>
    <col min="8" max="8" width="13.75390625" style="1" customWidth="1"/>
    <col min="9" max="16384" width="9.125" style="1" customWidth="1"/>
  </cols>
  <sheetData>
    <row r="1" ht="12.75">
      <c r="F1" s="3" t="s">
        <v>97</v>
      </c>
    </row>
    <row r="2" ht="12.75">
      <c r="F2" s="3" t="s">
        <v>93</v>
      </c>
    </row>
    <row r="3" ht="12.75">
      <c r="F3" s="3" t="s">
        <v>105</v>
      </c>
    </row>
    <row r="4" spans="1:2" ht="12.75">
      <c r="A4" s="11"/>
      <c r="B4" s="3"/>
    </row>
    <row r="5" spans="1:6" ht="37.5" customHeight="1">
      <c r="A5" s="55" t="s">
        <v>98</v>
      </c>
      <c r="B5" s="55"/>
      <c r="C5" s="55"/>
      <c r="D5" s="55"/>
      <c r="E5" s="55"/>
      <c r="F5" s="55"/>
    </row>
    <row r="6" spans="1:6" s="2" customFormat="1" ht="13.5" thickBot="1">
      <c r="A6" s="54"/>
      <c r="B6" s="54"/>
      <c r="C6" s="54"/>
      <c r="D6" s="13"/>
      <c r="E6" s="14" t="s">
        <v>32</v>
      </c>
      <c r="F6" s="13"/>
    </row>
    <row r="7" spans="1:6" s="20" customFormat="1" ht="105" customHeight="1" thickBot="1">
      <c r="A7" s="19" t="s">
        <v>0</v>
      </c>
      <c r="B7" s="8" t="s">
        <v>1</v>
      </c>
      <c r="C7" s="49" t="s">
        <v>99</v>
      </c>
      <c r="D7" s="21" t="s">
        <v>94</v>
      </c>
      <c r="E7" s="43" t="s">
        <v>95</v>
      </c>
      <c r="F7" s="22" t="s">
        <v>96</v>
      </c>
    </row>
    <row r="8" spans="1:8" ht="12.75">
      <c r="A8" s="23" t="s">
        <v>2</v>
      </c>
      <c r="B8" s="24" t="s">
        <v>3</v>
      </c>
      <c r="C8" s="25">
        <f>SUM(C9:C13)</f>
        <v>89407042.78</v>
      </c>
      <c r="D8" s="25">
        <f>SUM(D9:D13)</f>
        <v>89627709.64</v>
      </c>
      <c r="E8" s="44">
        <f>SUM(E9:E13)</f>
        <v>89305407.87</v>
      </c>
      <c r="F8" s="50">
        <f aca="true" t="shared" si="0" ref="F8:F54">E8/D8</f>
        <v>0.996403994129778</v>
      </c>
      <c r="G8" s="16"/>
      <c r="H8" s="16"/>
    </row>
    <row r="9" spans="1:8" ht="38.25">
      <c r="A9" s="26" t="s">
        <v>41</v>
      </c>
      <c r="B9" s="27" t="s">
        <v>4</v>
      </c>
      <c r="C9" s="28">
        <v>74268729.04</v>
      </c>
      <c r="D9" s="28">
        <v>74547148.9</v>
      </c>
      <c r="E9" s="45">
        <v>74273832.59</v>
      </c>
      <c r="F9" s="51">
        <f t="shared" si="0"/>
        <v>0.9963336450282406</v>
      </c>
      <c r="G9" s="16"/>
      <c r="H9" s="16"/>
    </row>
    <row r="10" spans="1:8" ht="12.75">
      <c r="A10" s="26" t="s">
        <v>42</v>
      </c>
      <c r="B10" s="27" t="s">
        <v>40</v>
      </c>
      <c r="C10" s="28">
        <v>6955</v>
      </c>
      <c r="D10" s="28">
        <v>6955</v>
      </c>
      <c r="E10" s="45"/>
      <c r="F10" s="51">
        <f t="shared" si="0"/>
        <v>0</v>
      </c>
      <c r="G10" s="16"/>
      <c r="H10" s="16"/>
    </row>
    <row r="11" spans="1:8" ht="38.25">
      <c r="A11" s="26" t="s">
        <v>43</v>
      </c>
      <c r="B11" s="27" t="s">
        <v>38</v>
      </c>
      <c r="C11" s="28">
        <v>8930000</v>
      </c>
      <c r="D11" s="28">
        <v>8930000</v>
      </c>
      <c r="E11" s="45">
        <v>8919853.81</v>
      </c>
      <c r="F11" s="51">
        <f t="shared" si="0"/>
        <v>0.9988638085106384</v>
      </c>
      <c r="G11" s="16"/>
      <c r="H11" s="16"/>
    </row>
    <row r="12" spans="1:8" ht="12.75">
      <c r="A12" s="26" t="s">
        <v>44</v>
      </c>
      <c r="B12" s="27" t="s">
        <v>5</v>
      </c>
      <c r="C12" s="28">
        <v>756.33</v>
      </c>
      <c r="D12" s="28">
        <v>756.33</v>
      </c>
      <c r="E12" s="45"/>
      <c r="F12" s="51">
        <f t="shared" si="0"/>
        <v>0</v>
      </c>
      <c r="G12" s="16"/>
      <c r="H12" s="16"/>
    </row>
    <row r="13" spans="1:8" ht="12.75">
      <c r="A13" s="26" t="s">
        <v>45</v>
      </c>
      <c r="B13" s="27" t="s">
        <v>33</v>
      </c>
      <c r="C13" s="28">
        <v>6200602.41</v>
      </c>
      <c r="D13" s="28">
        <v>6142849.41</v>
      </c>
      <c r="E13" s="45">
        <v>6111721.47</v>
      </c>
      <c r="F13" s="51">
        <f t="shared" si="0"/>
        <v>0.9949326545512694</v>
      </c>
      <c r="G13" s="16"/>
      <c r="H13" s="16"/>
    </row>
    <row r="14" spans="1:8" ht="25.5">
      <c r="A14" s="29" t="s">
        <v>6</v>
      </c>
      <c r="B14" s="30" t="s">
        <v>7</v>
      </c>
      <c r="C14" s="31">
        <f>SUM(C15:C17)</f>
        <v>7494504</v>
      </c>
      <c r="D14" s="31">
        <f>SUM(D15:D17)</f>
        <v>7494504</v>
      </c>
      <c r="E14" s="31">
        <f>SUM(E15:E17)</f>
        <v>7492223.72</v>
      </c>
      <c r="F14" s="50">
        <f t="shared" si="0"/>
        <v>0.9996957397047223</v>
      </c>
      <c r="G14" s="16"/>
      <c r="H14" s="16"/>
    </row>
    <row r="15" spans="1:8" ht="12.75">
      <c r="A15" s="26" t="s">
        <v>46</v>
      </c>
      <c r="B15" s="27" t="s">
        <v>47</v>
      </c>
      <c r="C15" s="28">
        <v>2098810</v>
      </c>
      <c r="D15" s="28">
        <v>2098810</v>
      </c>
      <c r="E15" s="45">
        <v>2097819.01</v>
      </c>
      <c r="F15" s="51">
        <f t="shared" si="0"/>
        <v>0.9995278324383816</v>
      </c>
      <c r="G15" s="16"/>
      <c r="H15" s="16"/>
    </row>
    <row r="16" spans="1:8" ht="12.75">
      <c r="A16" s="26" t="s">
        <v>100</v>
      </c>
      <c r="B16" s="27" t="s">
        <v>8</v>
      </c>
      <c r="C16" s="28">
        <v>4000</v>
      </c>
      <c r="D16" s="28">
        <v>4000</v>
      </c>
      <c r="E16" s="45">
        <v>3630</v>
      </c>
      <c r="F16" s="51">
        <f t="shared" si="0"/>
        <v>0.9075</v>
      </c>
      <c r="G16" s="16"/>
      <c r="H16" s="16"/>
    </row>
    <row r="17" spans="1:8" ht="25.5" customHeight="1">
      <c r="A17" s="26" t="s">
        <v>101</v>
      </c>
      <c r="B17" s="27" t="s">
        <v>102</v>
      </c>
      <c r="C17" s="28">
        <v>5391694</v>
      </c>
      <c r="D17" s="28">
        <v>5391694</v>
      </c>
      <c r="E17" s="45">
        <v>5390774.71</v>
      </c>
      <c r="F17" s="51">
        <f t="shared" si="0"/>
        <v>0.9998294988550908</v>
      </c>
      <c r="G17" s="16"/>
      <c r="H17" s="16"/>
    </row>
    <row r="18" spans="1:8" ht="12.75">
      <c r="A18" s="29" t="s">
        <v>9</v>
      </c>
      <c r="B18" s="30" t="s">
        <v>10</v>
      </c>
      <c r="C18" s="31">
        <f>SUM(C19:C23)</f>
        <v>151692612.7</v>
      </c>
      <c r="D18" s="31">
        <f>SUM(D19:D23)</f>
        <v>151692612.7</v>
      </c>
      <c r="E18" s="46">
        <f>SUM(E19:E23)</f>
        <v>150100562.68</v>
      </c>
      <c r="F18" s="50">
        <f t="shared" si="0"/>
        <v>0.9895047623502369</v>
      </c>
      <c r="G18" s="16"/>
      <c r="H18" s="16"/>
    </row>
    <row r="19" spans="1:8" ht="12.75">
      <c r="A19" s="26" t="s">
        <v>48</v>
      </c>
      <c r="B19" s="27" t="s">
        <v>11</v>
      </c>
      <c r="C19" s="28">
        <v>1673445.39</v>
      </c>
      <c r="D19" s="28">
        <v>1673445.39</v>
      </c>
      <c r="E19" s="45">
        <v>1672775.46</v>
      </c>
      <c r="F19" s="51">
        <f t="shared" si="0"/>
        <v>0.9995996702348321</v>
      </c>
      <c r="G19" s="16"/>
      <c r="H19" s="16"/>
    </row>
    <row r="20" spans="1:8" ht="12.75">
      <c r="A20" s="26" t="s">
        <v>49</v>
      </c>
      <c r="B20" s="27" t="s">
        <v>12</v>
      </c>
      <c r="C20" s="28">
        <v>3547000</v>
      </c>
      <c r="D20" s="28">
        <v>3547000</v>
      </c>
      <c r="E20" s="45">
        <v>3538303.79</v>
      </c>
      <c r="F20" s="51">
        <f t="shared" si="0"/>
        <v>0.9975482915139555</v>
      </c>
      <c r="G20" s="16"/>
      <c r="H20" s="16"/>
    </row>
    <row r="21" spans="1:8" ht="12.75">
      <c r="A21" s="26" t="s">
        <v>50</v>
      </c>
      <c r="B21" s="27" t="s">
        <v>13</v>
      </c>
      <c r="C21" s="28">
        <v>9332000</v>
      </c>
      <c r="D21" s="28">
        <v>9332000</v>
      </c>
      <c r="E21" s="45">
        <v>9331383</v>
      </c>
      <c r="F21" s="51">
        <f t="shared" si="0"/>
        <v>0.999933883411916</v>
      </c>
      <c r="G21" s="16"/>
      <c r="H21" s="16"/>
    </row>
    <row r="22" spans="1:8" ht="12.75">
      <c r="A22" s="26" t="s">
        <v>51</v>
      </c>
      <c r="B22" s="27" t="s">
        <v>34</v>
      </c>
      <c r="C22" s="28">
        <v>133793058.61</v>
      </c>
      <c r="D22" s="28">
        <v>133793058.61</v>
      </c>
      <c r="E22" s="45">
        <v>132551094.57</v>
      </c>
      <c r="F22" s="51">
        <f t="shared" si="0"/>
        <v>0.9907172759715415</v>
      </c>
      <c r="G22" s="16"/>
      <c r="H22" s="16"/>
    </row>
    <row r="23" spans="1:8" ht="12.75">
      <c r="A23" s="26" t="s">
        <v>52</v>
      </c>
      <c r="B23" s="27" t="s">
        <v>31</v>
      </c>
      <c r="C23" s="28">
        <v>3347108.7</v>
      </c>
      <c r="D23" s="28">
        <v>3347108.7</v>
      </c>
      <c r="E23" s="45">
        <v>3007005.86</v>
      </c>
      <c r="F23" s="51">
        <f t="shared" si="0"/>
        <v>0.898389066360468</v>
      </c>
      <c r="G23" s="16"/>
      <c r="H23" s="16"/>
    </row>
    <row r="24" spans="1:8" ht="12.75">
      <c r="A24" s="29" t="s">
        <v>14</v>
      </c>
      <c r="B24" s="30" t="s">
        <v>15</v>
      </c>
      <c r="C24" s="31">
        <f>SUM(C25:C27)</f>
        <v>43048922.730000004</v>
      </c>
      <c r="D24" s="31">
        <f>SUM(D25:D27)</f>
        <v>43048922.730000004</v>
      </c>
      <c r="E24" s="46">
        <f>SUM(E25:E27)</f>
        <v>36389742.14</v>
      </c>
      <c r="F24" s="50">
        <f t="shared" si="0"/>
        <v>0.8453113302795997</v>
      </c>
      <c r="G24" s="16"/>
      <c r="H24" s="16"/>
    </row>
    <row r="25" spans="1:8" ht="12.75">
      <c r="A25" s="26" t="s">
        <v>103</v>
      </c>
      <c r="B25" s="27" t="s">
        <v>104</v>
      </c>
      <c r="C25" s="28">
        <v>11570837.46</v>
      </c>
      <c r="D25" s="28">
        <v>11570837.46</v>
      </c>
      <c r="E25" s="45">
        <v>8969000</v>
      </c>
      <c r="F25" s="51">
        <f t="shared" si="0"/>
        <v>0.7751383623705315</v>
      </c>
      <c r="G25" s="16"/>
      <c r="H25" s="16"/>
    </row>
    <row r="26" spans="1:8" ht="12.75">
      <c r="A26" s="26" t="s">
        <v>53</v>
      </c>
      <c r="B26" s="27" t="s">
        <v>16</v>
      </c>
      <c r="C26" s="28">
        <v>21703188.09</v>
      </c>
      <c r="D26" s="28">
        <v>21703188.09</v>
      </c>
      <c r="E26" s="45">
        <v>17647329.82</v>
      </c>
      <c r="F26" s="51">
        <f t="shared" si="0"/>
        <v>0.813121544485495</v>
      </c>
      <c r="G26" s="16"/>
      <c r="H26" s="16"/>
    </row>
    <row r="27" spans="1:8" ht="12.75">
      <c r="A27" s="26" t="s">
        <v>54</v>
      </c>
      <c r="B27" s="27" t="s">
        <v>29</v>
      </c>
      <c r="C27" s="28">
        <v>9774897.18</v>
      </c>
      <c r="D27" s="28">
        <v>9774897.18</v>
      </c>
      <c r="E27" s="45">
        <v>9773412.32</v>
      </c>
      <c r="F27" s="51">
        <f t="shared" si="0"/>
        <v>0.9998480945658398</v>
      </c>
      <c r="G27" s="16"/>
      <c r="H27" s="16"/>
    </row>
    <row r="28" spans="1:8" ht="14.25">
      <c r="A28" s="32" t="s">
        <v>17</v>
      </c>
      <c r="B28" s="5" t="s">
        <v>18</v>
      </c>
      <c r="C28" s="31">
        <f>C29</f>
        <v>75000</v>
      </c>
      <c r="D28" s="31">
        <f>D29</f>
        <v>75000</v>
      </c>
      <c r="E28" s="46">
        <f>E29</f>
        <v>74651.4</v>
      </c>
      <c r="F28" s="50">
        <f t="shared" si="0"/>
        <v>0.9953519999999999</v>
      </c>
      <c r="G28" s="16"/>
      <c r="H28" s="16"/>
    </row>
    <row r="29" spans="1:8" ht="12.75">
      <c r="A29" s="12" t="s">
        <v>19</v>
      </c>
      <c r="B29" s="7" t="s">
        <v>30</v>
      </c>
      <c r="C29" s="28">
        <v>75000</v>
      </c>
      <c r="D29" s="28">
        <v>75000</v>
      </c>
      <c r="E29" s="45">
        <v>74651.4</v>
      </c>
      <c r="F29" s="51">
        <f t="shared" si="0"/>
        <v>0.9953519999999999</v>
      </c>
      <c r="G29" s="16"/>
      <c r="H29" s="16"/>
    </row>
    <row r="30" spans="1:8" ht="12.75">
      <c r="A30" s="29" t="s">
        <v>20</v>
      </c>
      <c r="B30" s="30" t="s">
        <v>21</v>
      </c>
      <c r="C30" s="31">
        <f>SUM(C31:C35)</f>
        <v>602320738.37</v>
      </c>
      <c r="D30" s="31">
        <f>SUM(D31:D35)</f>
        <v>601704820.86</v>
      </c>
      <c r="E30" s="46">
        <f>SUM(E31:E35)</f>
        <v>595944283.24</v>
      </c>
      <c r="F30" s="50">
        <f t="shared" si="0"/>
        <v>0.9904263063543904</v>
      </c>
      <c r="G30" s="16"/>
      <c r="H30" s="16"/>
    </row>
    <row r="31" spans="1:8" ht="12.75">
      <c r="A31" s="26" t="s">
        <v>55</v>
      </c>
      <c r="B31" s="27" t="s">
        <v>22</v>
      </c>
      <c r="C31" s="28">
        <v>161652108.58</v>
      </c>
      <c r="D31" s="28">
        <v>161652108.58</v>
      </c>
      <c r="E31" s="45">
        <v>161636121.1</v>
      </c>
      <c r="F31" s="51">
        <f t="shared" si="0"/>
        <v>0.9999010994651387</v>
      </c>
      <c r="G31" s="16"/>
      <c r="H31" s="16"/>
    </row>
    <row r="32" spans="1:8" ht="12.75">
      <c r="A32" s="26" t="s">
        <v>56</v>
      </c>
      <c r="B32" s="27" t="s">
        <v>23</v>
      </c>
      <c r="C32" s="28">
        <v>381652259.5</v>
      </c>
      <c r="D32" s="28">
        <v>381652259.5</v>
      </c>
      <c r="E32" s="45">
        <v>375950078.1</v>
      </c>
      <c r="F32" s="51">
        <f t="shared" si="0"/>
        <v>0.985059222739909</v>
      </c>
      <c r="G32" s="16"/>
      <c r="H32" s="16"/>
    </row>
    <row r="33" spans="1:8" ht="12.75">
      <c r="A33" s="26" t="s">
        <v>91</v>
      </c>
      <c r="B33" s="27" t="s">
        <v>92</v>
      </c>
      <c r="C33" s="28">
        <v>38383714.55</v>
      </c>
      <c r="D33" s="28">
        <v>37767797.04</v>
      </c>
      <c r="E33" s="45">
        <v>37730811.03</v>
      </c>
      <c r="F33" s="51">
        <f t="shared" si="0"/>
        <v>0.9990206998316363</v>
      </c>
      <c r="G33" s="16"/>
      <c r="H33" s="16"/>
    </row>
    <row r="34" spans="1:8" ht="12.75">
      <c r="A34" s="26" t="s">
        <v>57</v>
      </c>
      <c r="B34" s="27" t="s">
        <v>24</v>
      </c>
      <c r="C34" s="28">
        <v>3948255.74</v>
      </c>
      <c r="D34" s="28">
        <v>3948255.74</v>
      </c>
      <c r="E34" s="45">
        <v>3948245.74</v>
      </c>
      <c r="F34" s="51">
        <f t="shared" si="0"/>
        <v>0.9999974672360002</v>
      </c>
      <c r="G34" s="16"/>
      <c r="H34" s="16"/>
    </row>
    <row r="35" spans="1:8" ht="12.75">
      <c r="A35" s="26" t="s">
        <v>58</v>
      </c>
      <c r="B35" s="27" t="s">
        <v>25</v>
      </c>
      <c r="C35" s="28">
        <v>16684400</v>
      </c>
      <c r="D35" s="28">
        <v>16684400</v>
      </c>
      <c r="E35" s="45">
        <v>16679027.27</v>
      </c>
      <c r="F35" s="51">
        <f t="shared" si="0"/>
        <v>0.9996779788305243</v>
      </c>
      <c r="G35" s="16"/>
      <c r="H35" s="16"/>
    </row>
    <row r="36" spans="1:8" ht="12.75">
      <c r="A36" s="29" t="s">
        <v>59</v>
      </c>
      <c r="B36" s="30" t="s">
        <v>26</v>
      </c>
      <c r="C36" s="31">
        <f>SUM(C37:C38)</f>
        <v>65542992.87</v>
      </c>
      <c r="D36" s="31">
        <f>SUM(D37:D38)</f>
        <v>66134150.52</v>
      </c>
      <c r="E36" s="46">
        <f>SUM(E37:E38)</f>
        <v>66064510.41</v>
      </c>
      <c r="F36" s="50">
        <f t="shared" si="0"/>
        <v>0.9989469871548596</v>
      </c>
      <c r="G36" s="16"/>
      <c r="H36" s="16"/>
    </row>
    <row r="37" spans="1:8" ht="12.75">
      <c r="A37" s="26" t="s">
        <v>60</v>
      </c>
      <c r="B37" s="27" t="s">
        <v>27</v>
      </c>
      <c r="C37" s="28">
        <v>61251992.87</v>
      </c>
      <c r="D37" s="28">
        <v>61843150.52</v>
      </c>
      <c r="E37" s="45">
        <v>61777006.55</v>
      </c>
      <c r="F37" s="51">
        <f t="shared" si="0"/>
        <v>0.9989304560093746</v>
      </c>
      <c r="G37" s="16"/>
      <c r="H37" s="16"/>
    </row>
    <row r="38" spans="1:8" ht="12.75">
      <c r="A38" s="26" t="s">
        <v>61</v>
      </c>
      <c r="B38" s="27" t="s">
        <v>39</v>
      </c>
      <c r="C38" s="28">
        <v>4291000</v>
      </c>
      <c r="D38" s="28">
        <v>4291000</v>
      </c>
      <c r="E38" s="45">
        <v>4287503.86</v>
      </c>
      <c r="F38" s="51">
        <f t="shared" si="0"/>
        <v>0.9991852388720579</v>
      </c>
      <c r="G38" s="16"/>
      <c r="H38" s="16"/>
    </row>
    <row r="39" spans="1:8" ht="12.75">
      <c r="A39" s="29" t="s">
        <v>28</v>
      </c>
      <c r="B39" s="30" t="s">
        <v>62</v>
      </c>
      <c r="C39" s="31">
        <f>SUM(C40:C44)</f>
        <v>344555789.13</v>
      </c>
      <c r="D39" s="31">
        <f>SUM(D40:D44)</f>
        <v>344700915.13</v>
      </c>
      <c r="E39" s="46">
        <f>SUM(E40:E44)</f>
        <v>338942316.1</v>
      </c>
      <c r="F39" s="50">
        <f t="shared" si="0"/>
        <v>0.9832939259014495</v>
      </c>
      <c r="G39" s="16"/>
      <c r="H39" s="16"/>
    </row>
    <row r="40" spans="1:8" ht="12.75">
      <c r="A40" s="26" t="s">
        <v>63</v>
      </c>
      <c r="B40" s="27" t="s">
        <v>64</v>
      </c>
      <c r="C40" s="28">
        <v>2010000</v>
      </c>
      <c r="D40" s="28">
        <v>2010000</v>
      </c>
      <c r="E40" s="45">
        <v>2009499.91</v>
      </c>
      <c r="F40" s="51">
        <f t="shared" si="0"/>
        <v>0.9997511990049751</v>
      </c>
      <c r="G40" s="16"/>
      <c r="H40" s="16"/>
    </row>
    <row r="41" spans="1:8" ht="12.75">
      <c r="A41" s="26" t="s">
        <v>89</v>
      </c>
      <c r="B41" s="27" t="s">
        <v>88</v>
      </c>
      <c r="C41" s="28">
        <v>26964037</v>
      </c>
      <c r="D41" s="28">
        <v>26964037</v>
      </c>
      <c r="E41" s="45">
        <v>26964037</v>
      </c>
      <c r="F41" s="51">
        <f t="shared" si="0"/>
        <v>1</v>
      </c>
      <c r="G41" s="16"/>
      <c r="H41" s="16"/>
    </row>
    <row r="42" spans="1:8" ht="12.75">
      <c r="A42" s="26" t="s">
        <v>65</v>
      </c>
      <c r="B42" s="27" t="s">
        <v>66</v>
      </c>
      <c r="C42" s="28">
        <v>95332652.23</v>
      </c>
      <c r="D42" s="28">
        <v>95335178.23</v>
      </c>
      <c r="E42" s="45">
        <v>90711310.31</v>
      </c>
      <c r="F42" s="51">
        <f t="shared" si="0"/>
        <v>0.9514988275487908</v>
      </c>
      <c r="G42" s="16"/>
      <c r="H42" s="16"/>
    </row>
    <row r="43" spans="1:8" ht="12.75">
      <c r="A43" s="26" t="s">
        <v>67</v>
      </c>
      <c r="B43" s="27" t="s">
        <v>68</v>
      </c>
      <c r="C43" s="28">
        <v>199462064.23</v>
      </c>
      <c r="D43" s="28">
        <v>199132789.23</v>
      </c>
      <c r="E43" s="45">
        <v>197998558.21</v>
      </c>
      <c r="F43" s="51">
        <f t="shared" si="0"/>
        <v>0.9943041473763021</v>
      </c>
      <c r="G43" s="16"/>
      <c r="H43" s="16"/>
    </row>
    <row r="44" spans="1:8" ht="12.75">
      <c r="A44" s="26" t="s">
        <v>69</v>
      </c>
      <c r="B44" s="27" t="s">
        <v>70</v>
      </c>
      <c r="C44" s="28">
        <v>20787035.67</v>
      </c>
      <c r="D44" s="28">
        <v>21258910.67</v>
      </c>
      <c r="E44" s="45">
        <v>21258910.67</v>
      </c>
      <c r="F44" s="51">
        <f t="shared" si="0"/>
        <v>1</v>
      </c>
      <c r="G44" s="16"/>
      <c r="H44" s="16"/>
    </row>
    <row r="45" spans="1:8" ht="12.75">
      <c r="A45" s="29" t="s">
        <v>35</v>
      </c>
      <c r="B45" s="30" t="s">
        <v>71</v>
      </c>
      <c r="C45" s="31">
        <f>C46</f>
        <v>58238073.52</v>
      </c>
      <c r="D45" s="31">
        <f>D46</f>
        <v>55664486.05</v>
      </c>
      <c r="E45" s="46">
        <f>E46</f>
        <v>55504433.18</v>
      </c>
      <c r="F45" s="50">
        <f t="shared" si="0"/>
        <v>0.9971246861085499</v>
      </c>
      <c r="G45" s="16"/>
      <c r="H45" s="16"/>
    </row>
    <row r="46" spans="1:8" ht="12.75">
      <c r="A46" s="26" t="s">
        <v>72</v>
      </c>
      <c r="B46" s="27" t="s">
        <v>73</v>
      </c>
      <c r="C46" s="28">
        <v>58238073.52</v>
      </c>
      <c r="D46" s="28">
        <v>55664486.05</v>
      </c>
      <c r="E46" s="45">
        <v>55504433.18</v>
      </c>
      <c r="F46" s="51">
        <f t="shared" si="0"/>
        <v>0.9971246861085499</v>
      </c>
      <c r="G46" s="16"/>
      <c r="H46" s="16"/>
    </row>
    <row r="47" spans="1:8" ht="12.75">
      <c r="A47" s="29" t="s">
        <v>36</v>
      </c>
      <c r="B47" s="30" t="s">
        <v>74</v>
      </c>
      <c r="C47" s="31">
        <f>SUM(C48:C49)</f>
        <v>9357000.690000001</v>
      </c>
      <c r="D47" s="31">
        <f>SUM(D48:D49)</f>
        <v>9357000.690000001</v>
      </c>
      <c r="E47" s="46">
        <f>SUM(E48:E49)</f>
        <v>9343659.530000001</v>
      </c>
      <c r="F47" s="50">
        <f t="shared" si="0"/>
        <v>0.9985742055128565</v>
      </c>
      <c r="G47" s="16"/>
      <c r="H47" s="16"/>
    </row>
    <row r="48" spans="1:8" ht="12.75">
      <c r="A48" s="26" t="s">
        <v>75</v>
      </c>
      <c r="B48" s="27" t="s">
        <v>76</v>
      </c>
      <c r="C48" s="28">
        <v>4175000</v>
      </c>
      <c r="D48" s="28">
        <v>4175000</v>
      </c>
      <c r="E48" s="45">
        <v>4175000</v>
      </c>
      <c r="F48" s="51">
        <f t="shared" si="0"/>
        <v>1</v>
      </c>
      <c r="G48" s="16"/>
      <c r="H48" s="16"/>
    </row>
    <row r="49" spans="1:8" ht="12.75">
      <c r="A49" s="26" t="s">
        <v>77</v>
      </c>
      <c r="B49" s="27" t="s">
        <v>78</v>
      </c>
      <c r="C49" s="28">
        <v>5182000.69</v>
      </c>
      <c r="D49" s="28">
        <v>5182000.69</v>
      </c>
      <c r="E49" s="45">
        <v>5168659.53</v>
      </c>
      <c r="F49" s="51">
        <f t="shared" si="0"/>
        <v>0.9974254808522613</v>
      </c>
      <c r="G49" s="16"/>
      <c r="H49" s="16"/>
    </row>
    <row r="50" spans="1:8" ht="25.5">
      <c r="A50" s="29" t="s">
        <v>37</v>
      </c>
      <c r="B50" s="30" t="s">
        <v>79</v>
      </c>
      <c r="C50" s="31">
        <f>C51</f>
        <v>3597</v>
      </c>
      <c r="D50" s="31">
        <f>D51</f>
        <v>3597</v>
      </c>
      <c r="E50" s="46">
        <f>E51</f>
        <v>3597</v>
      </c>
      <c r="F50" s="50">
        <f t="shared" si="0"/>
        <v>1</v>
      </c>
      <c r="G50" s="16"/>
      <c r="H50" s="16"/>
    </row>
    <row r="51" spans="1:8" ht="25.5">
      <c r="A51" s="26" t="s">
        <v>80</v>
      </c>
      <c r="B51" s="27" t="s">
        <v>81</v>
      </c>
      <c r="C51" s="28">
        <v>3597</v>
      </c>
      <c r="D51" s="28">
        <v>3597</v>
      </c>
      <c r="E51" s="45">
        <v>3597</v>
      </c>
      <c r="F51" s="51">
        <f t="shared" si="0"/>
        <v>1</v>
      </c>
      <c r="G51" s="16"/>
      <c r="H51" s="16"/>
    </row>
    <row r="52" spans="1:8" ht="38.25">
      <c r="A52" s="29" t="s">
        <v>82</v>
      </c>
      <c r="B52" s="30" t="s">
        <v>83</v>
      </c>
      <c r="C52" s="31">
        <f>SUM(C53:C54)</f>
        <v>51542098</v>
      </c>
      <c r="D52" s="31">
        <f>SUM(D53:D54)</f>
        <v>51542098</v>
      </c>
      <c r="E52" s="46">
        <f>SUM(E53:E54)</f>
        <v>51542098</v>
      </c>
      <c r="F52" s="50">
        <f t="shared" si="0"/>
        <v>1</v>
      </c>
      <c r="G52" s="16"/>
      <c r="H52" s="16"/>
    </row>
    <row r="53" spans="1:8" ht="38.25">
      <c r="A53" s="33" t="s">
        <v>84</v>
      </c>
      <c r="B53" s="34" t="s">
        <v>85</v>
      </c>
      <c r="C53" s="28">
        <v>51042098</v>
      </c>
      <c r="D53" s="28">
        <v>51042098</v>
      </c>
      <c r="E53" s="45">
        <v>51042098</v>
      </c>
      <c r="F53" s="51">
        <f t="shared" si="0"/>
        <v>1</v>
      </c>
      <c r="G53" s="16"/>
      <c r="H53" s="16"/>
    </row>
    <row r="54" spans="1:8" ht="12.75">
      <c r="A54" s="17" t="s">
        <v>86</v>
      </c>
      <c r="B54" s="18" t="s">
        <v>87</v>
      </c>
      <c r="C54" s="28">
        <v>500000</v>
      </c>
      <c r="D54" s="28">
        <v>500000</v>
      </c>
      <c r="E54" s="45">
        <v>500000</v>
      </c>
      <c r="F54" s="51">
        <f t="shared" si="0"/>
        <v>1</v>
      </c>
      <c r="G54" s="16"/>
      <c r="H54" s="16"/>
    </row>
    <row r="55" spans="1:8" s="6" customFormat="1" ht="7.5" customHeight="1" thickBot="1">
      <c r="A55" s="35"/>
      <c r="B55" s="36"/>
      <c r="C55" s="37"/>
      <c r="D55" s="41"/>
      <c r="E55" s="47"/>
      <c r="F55" s="52"/>
      <c r="G55" s="16"/>
      <c r="H55" s="16"/>
    </row>
    <row r="56" spans="1:8" ht="16.5" thickBot="1">
      <c r="A56" s="38" t="s">
        <v>90</v>
      </c>
      <c r="B56" s="39"/>
      <c r="C56" s="40">
        <f>C8+C14+C18+C24+C28+C30+C36+C39+C45+C47+C50+C52</f>
        <v>1423278371.79</v>
      </c>
      <c r="D56" s="42">
        <f>D8+D14+D18+D24+D28+D30+D36+D39+D45+D47+D50+D52</f>
        <v>1421045817.32</v>
      </c>
      <c r="E56" s="48">
        <f>E8+E14+E18+E24+E28+E30+E36+E39+E45+E47+E50+E52</f>
        <v>1400707485.27</v>
      </c>
      <c r="F56" s="53">
        <f>E56/D56</f>
        <v>0.9856877717789869</v>
      </c>
      <c r="H56" s="16"/>
    </row>
    <row r="57" ht="12.75">
      <c r="C57" s="15"/>
    </row>
  </sheetData>
  <sheetProtection/>
  <mergeCells count="2">
    <mergeCell ref="A6:C6"/>
    <mergeCell ref="A5:F5"/>
  </mergeCells>
  <printOptions/>
  <pageMargins left="0.7874015748031497" right="0" top="0" bottom="0" header="0.5118110236220472" footer="0.5118110236220472"/>
  <pageSetup fitToHeight="0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</dc:creator>
  <cp:keywords/>
  <dc:description/>
  <cp:lastModifiedBy>DUMA</cp:lastModifiedBy>
  <cp:lastPrinted>2022-03-15T08:29:11Z</cp:lastPrinted>
  <dcterms:created xsi:type="dcterms:W3CDTF">2008-04-08T05:54:55Z</dcterms:created>
  <dcterms:modified xsi:type="dcterms:W3CDTF">2022-05-17T14:44:29Z</dcterms:modified>
  <cp:category/>
  <cp:version/>
  <cp:contentType/>
  <cp:contentStatus/>
</cp:coreProperties>
</file>