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4940" windowHeight="8640" activeTab="0"/>
  </bookViews>
  <sheets>
    <sheet name="2021" sheetId="1" r:id="rId1"/>
  </sheets>
  <definedNames>
    <definedName name="_xlnm.Print_Titles" localSheetId="0">'2021'!$7:$7</definedName>
  </definedNames>
  <calcPr fullCalcOnLoad="1"/>
</workbook>
</file>

<file path=xl/sharedStrings.xml><?xml version="1.0" encoding="utf-8"?>
<sst xmlns="http://schemas.openxmlformats.org/spreadsheetml/2006/main" count="108" uniqueCount="108">
  <si>
    <t>Наименование</t>
  </si>
  <si>
    <t>Раздел, подраздел</t>
  </si>
  <si>
    <t>ОБЩЕГОСУДАРСТВЕННЫЕ ВОПРОСЫ</t>
  </si>
  <si>
    <t>0100</t>
  </si>
  <si>
    <t>0104</t>
  </si>
  <si>
    <t>0111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</si>
  <si>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</si>
  <si>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</si>
  <si>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</si>
  <si>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</si>
  <si>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</si>
  <si>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0405</t>
  </si>
  <si>
    <t>0406</t>
  </si>
  <si>
    <t>0408</t>
  </si>
  <si>
    <t>ЖИЛИЩНО-КОММУНАЛЬНОЕ ХОЗЯЙСТВО</t>
  </si>
  <si>
    <t>0500</t>
  </si>
  <si>
    <t>0502</t>
  </si>
  <si>
    <t>ОБРАЗОВАНИЕ</t>
  </si>
  <si>
    <t>0700</t>
  </si>
  <si>
    <t>0701</t>
  </si>
  <si>
    <t>0702</t>
  </si>
  <si>
    <t>0707</t>
  </si>
  <si>
    <t>0709</t>
  </si>
  <si>
    <t>0800</t>
  </si>
  <si>
    <t>0801</t>
  </si>
  <si>
    <t>СОЦИАЛЬНАЯ ПОЛИТИКА</t>
  </si>
  <si>
    <t>0503</t>
  </si>
  <si>
    <t>0412</t>
  </si>
  <si>
    <t>в рублях</t>
  </si>
  <si>
    <t>0113</t>
  </si>
  <si>
    <t>0409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</si>
  <si>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</si>
  <si>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</si>
  <si>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</si>
  <si>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0106</t>
  </si>
  <si>
    <t>0804</t>
  </si>
  <si>
    <t>0105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</si>
  <si>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</si>
  <si>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Судебная система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</si>
  <si>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</si>
  <si>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Резервные фонды</t>
  </si>
  <si>
    <t xml:space="preserve">  Другие общегосударственные вопросы</t>
  </si>
  <si>
    <t xml:space="preserve">  Органы юстиции</t>
  </si>
  <si>
    <t>0304</t>
  </si>
  <si>
    <t xml:space="preserve">  Сельское хозяйство и рыболовство</t>
  </si>
  <si>
    <t xml:space="preserve">  Водное хозяйство</t>
  </si>
  <si>
    <t xml:space="preserve">  Транспорт</t>
  </si>
  <si>
    <t xml:space="preserve">  Дорожное хозяйство (дорожные фонды)</t>
  </si>
  <si>
    <t xml:space="preserve">  Другие вопросы в области национальной экономики</t>
  </si>
  <si>
    <t xml:space="preserve">  Коммунальное хозяйство</t>
  </si>
  <si>
    <t xml:space="preserve">  Благоустройство</t>
  </si>
  <si>
    <t xml:space="preserve">  Дошкольное образование</t>
  </si>
  <si>
    <t xml:space="preserve">  Общее образование</t>
  </si>
  <si>
    <t xml:space="preserve">  Другие вопросы в области образования</t>
  </si>
  <si>
    <t>КУЛЬТУРА, КИНЕМАТОГРАФИЯ</t>
  </si>
  <si>
    <t xml:space="preserve">  Культура</t>
  </si>
  <si>
    <t xml:space="preserve">  Другие вопросы в области культуры, кинематографии</t>
  </si>
  <si>
    <t>1000</t>
  </si>
  <si>
    <t xml:space="preserve">  Пенсионное обеспечение</t>
  </si>
  <si>
    <t>1001</t>
  </si>
  <si>
    <t xml:space="preserve">  Социальное обеспечение населения</t>
  </si>
  <si>
    <t>1003</t>
  </si>
  <si>
    <t xml:space="preserve">  Охрана семьи и детства</t>
  </si>
  <si>
    <t>1004</t>
  </si>
  <si>
    <t xml:space="preserve">  Другие вопросы в области социальной политики</t>
  </si>
  <si>
    <t>1006</t>
  </si>
  <si>
    <t>1100</t>
  </si>
  <si>
    <t xml:space="preserve">  Физическая культура</t>
  </si>
  <si>
    <t>1101</t>
  </si>
  <si>
    <t>1200</t>
  </si>
  <si>
    <t xml:space="preserve">  Телевидение и радиовещание</t>
  </si>
  <si>
    <t>1201</t>
  </si>
  <si>
    <t xml:space="preserve">  Периодическая печать и издательства</t>
  </si>
  <si>
    <t>1202</t>
  </si>
  <si>
    <t>1300</t>
  </si>
  <si>
    <t xml:space="preserve">  Обслуживание государственного внутреннего и муниципального долга</t>
  </si>
  <si>
    <t>1301</t>
  </si>
  <si>
    <t>1400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</si>
  <si>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</si>
  <si>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</si>
  <si>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Прочие межбюджетные трансферты общего характера</t>
  </si>
  <si>
    <t>1403</t>
  </si>
  <si>
    <t>1002</t>
  </si>
  <si>
    <t xml:space="preserve">  Социальное обслуживание населения</t>
  </si>
  <si>
    <t>Всего</t>
  </si>
  <si>
    <t xml:space="preserve">  Дополнительное образование детей</t>
  </si>
  <si>
    <t>0703</t>
  </si>
  <si>
    <t>0501</t>
  </si>
  <si>
    <t xml:space="preserve">  Жилищное хозяйство</t>
  </si>
  <si>
    <t>Приложение №3</t>
  </si>
  <si>
    <t>Бюджетные ассигнования в соответствии с уточненной бюджетной росписью расходов</t>
  </si>
  <si>
    <t>Исполнено</t>
  </si>
  <si>
    <t xml:space="preserve">% исполнения к уточненной росписи </t>
  </si>
  <si>
    <t xml:space="preserve">  Гражданская оборона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</si>
  <si>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</si>
  <si>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</si>
  <si>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Молодежная политика</t>
  </si>
  <si>
    <t>МЕЖБЮДЖЕТНЫЕ ТРАНСФЕРТЫ ОБЩЕГО ХАРАКТЕРА БЮДЖЕТАМ БЮДЖЕТНОЙ СИСТЕМЫ РОССИЙСКОЙ ФЕДЕРАЦИИ</t>
  </si>
  <si>
    <t xml:space="preserve">к решению Районной Думы 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</si>
  <si>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</si>
  <si>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</si>
  <si>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</si>
  <si>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</si>
  <si>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от ________________ №______</t>
  </si>
  <si>
    <t xml:space="preserve">Исполнение расходов бюджета муниципального района "Город Киров и Кировский район"  за 2023 год по разделам и подразделам классификации  расходов бюджетов </t>
  </si>
  <si>
    <t>Бюджетные ассигнования в соответствии с решением Районной Думы от 22.12.2022 №167 (в ред. решения РД от 21.12.2023 №244)</t>
  </si>
  <si>
    <t>1103</t>
  </si>
  <si>
    <t xml:space="preserve">   Спорт высших достижений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</si>
</sst>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#,##0.00;\ ;"/>
    <numFmt numFmtId="173" formatCode="0.000000E+00;\ഀ"/>
    <numFmt numFmtId="174" formatCode="0.000"/>
    <numFmt numFmtId="175" formatCode="#,##0.0"/>
    <numFmt numFmtId="176" formatCode="#,##0.000"/>
    <numFmt numFmtId="177" formatCode="0.0%"/>
    <numFmt numFmtId="178" formatCode="0.000%"/>
    <numFmt numFmtId="179" formatCode="0.0"/>
    <numFmt numFmtId="180" formatCode="#,##0.0000"/>
    <numFmt numFmtId="181" formatCode="#,##0.00000"/>
    <numFmt numFmtId="182" formatCode="#,##0.000000"/>
    <numFmt numFmtId="183" formatCode="#,##0.0000000"/>
    <numFmt numFmtId="184" formatCode="0.00000"/>
  </numFmts>
  <fonts count="48">
    <font>
      <sz val="10"/>
      <name val="Arial Cyr"/>
      <family val="0"/>
    </font>
    <font>
      <sz val="8"/>
      <name val="Arial Cyr"/>
      <family val="0"/>
    </font>
    <font>
      <sz val="9"/>
      <name val="Arial CYR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Arial CYR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Times New Roman"/>
      <family val="0"/>
    </font>
    <font>
      <sz val="10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/>
      <top style="medium"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31" fillId="0" borderId="1">
      <alignment horizontal="left" vertical="top" wrapText="1"/>
      <protection/>
    </xf>
    <xf numFmtId="49" fontId="32" fillId="0" borderId="1">
      <alignment horizontal="left" vertical="top" wrapText="1"/>
      <protection/>
    </xf>
    <xf numFmtId="0" fontId="31" fillId="0" borderId="1">
      <alignment horizontal="left"/>
      <protection/>
    </xf>
    <xf numFmtId="49" fontId="32" fillId="0" borderId="1">
      <alignment horizontal="left" vertical="top" wrapText="1"/>
      <protection/>
    </xf>
    <xf numFmtId="49" fontId="31" fillId="0" borderId="1">
      <alignment horizontal="center" vertical="top" wrapText="1"/>
      <protection/>
    </xf>
    <xf numFmtId="49" fontId="32" fillId="0" borderId="1">
      <alignment horizontal="center" vertical="top" wrapText="1"/>
      <protection/>
    </xf>
    <xf numFmtId="49" fontId="31" fillId="0" borderId="1">
      <alignment horizontal="center" vertical="top" wrapText="1"/>
      <protection/>
    </xf>
    <xf numFmtId="4" fontId="31" fillId="20" borderId="1">
      <alignment horizontal="right" vertical="top" shrinkToFit="1"/>
      <protection/>
    </xf>
    <xf numFmtId="49" fontId="32" fillId="0" borderId="1">
      <alignment horizontal="center" vertical="top" wrapText="1"/>
      <protection/>
    </xf>
    <xf numFmtId="4" fontId="31" fillId="20" borderId="1">
      <alignment horizontal="right" vertical="top" shrinkToFit="1"/>
      <protection/>
    </xf>
    <xf numFmtId="4" fontId="32" fillId="20" borderId="1">
      <alignment horizontal="right" vertical="top" shrinkToFit="1"/>
      <protection/>
    </xf>
    <xf numFmtId="4" fontId="32" fillId="20" borderId="1">
      <alignment horizontal="right" vertical="top" shrinkToFit="1"/>
      <protection/>
    </xf>
    <xf numFmtId="4" fontId="31" fillId="21" borderId="1">
      <alignment horizontal="right" vertical="top" shrinkToFit="1"/>
      <protection/>
    </xf>
    <xf numFmtId="4" fontId="31" fillId="21" borderId="1">
      <alignment horizontal="right" vertical="top" shrinkToFit="1"/>
      <protection/>
    </xf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2" applyNumberFormat="0" applyAlignment="0" applyProtection="0"/>
    <xf numFmtId="0" fontId="34" fillId="29" borderId="3" applyNumberFormat="0" applyAlignment="0" applyProtection="0"/>
    <xf numFmtId="0" fontId="35" fillId="29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23" fillId="0" borderId="0">
      <alignment/>
      <protection/>
    </xf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3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horizontal="right" vertical="top"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9" fontId="3" fillId="0" borderId="12" xfId="70" applyFont="1" applyBorder="1" applyAlignment="1">
      <alignment vertical="top"/>
    </xf>
    <xf numFmtId="9" fontId="8" fillId="0" borderId="12" xfId="70" applyFont="1" applyBorder="1" applyAlignment="1">
      <alignment vertical="top"/>
    </xf>
    <xf numFmtId="9" fontId="3" fillId="0" borderId="13" xfId="70" applyFont="1" applyBorder="1" applyAlignment="1">
      <alignment vertical="top"/>
    </xf>
    <xf numFmtId="9" fontId="8" fillId="0" borderId="14" xfId="70" applyFont="1" applyBorder="1" applyAlignment="1">
      <alignment vertical="top"/>
    </xf>
    <xf numFmtId="49" fontId="31" fillId="35" borderId="1" xfId="33" applyNumberFormat="1" applyFill="1" applyProtection="1">
      <alignment horizontal="left" vertical="top" wrapText="1"/>
      <protection/>
    </xf>
    <xf numFmtId="49" fontId="31" fillId="35" borderId="1" xfId="37" applyNumberFormat="1" applyFill="1" applyProtection="1">
      <alignment horizontal="center" vertical="top" wrapText="1"/>
      <protection/>
    </xf>
    <xf numFmtId="4" fontId="31" fillId="35" borderId="1" xfId="40" applyNumberFormat="1" applyFill="1" applyProtection="1">
      <alignment horizontal="right" vertical="top" shrinkToFit="1"/>
      <protection/>
    </xf>
    <xf numFmtId="49" fontId="32" fillId="35" borderId="1" xfId="34" applyNumberFormat="1" applyFill="1" applyProtection="1">
      <alignment horizontal="left" vertical="top" wrapText="1"/>
      <protection/>
    </xf>
    <xf numFmtId="49" fontId="32" fillId="35" borderId="1" xfId="38" applyNumberFormat="1" applyFill="1" applyProtection="1">
      <alignment horizontal="center" vertical="top" wrapText="1"/>
      <protection/>
    </xf>
    <xf numFmtId="4" fontId="32" fillId="35" borderId="1" xfId="43" applyNumberFormat="1" applyFill="1" applyProtection="1">
      <alignment horizontal="right" vertical="top" shrinkToFit="1"/>
      <protection/>
    </xf>
    <xf numFmtId="49" fontId="32" fillId="35" borderId="15" xfId="34" applyNumberFormat="1" applyFill="1" applyBorder="1" applyProtection="1">
      <alignment horizontal="left" vertical="top" wrapText="1"/>
      <protection/>
    </xf>
    <xf numFmtId="49" fontId="32" fillId="35" borderId="15" xfId="38" applyNumberFormat="1" applyFill="1" applyBorder="1" applyProtection="1">
      <alignment horizontal="center" vertical="top" wrapText="1"/>
      <protection/>
    </xf>
    <xf numFmtId="4" fontId="32" fillId="35" borderId="15" xfId="43" applyNumberFormat="1" applyFill="1" applyBorder="1" applyProtection="1">
      <alignment horizontal="right" vertical="top" shrinkToFit="1"/>
      <protection/>
    </xf>
    <xf numFmtId="0" fontId="31" fillId="35" borderId="16" xfId="35" applyNumberFormat="1" applyFill="1" applyBorder="1" applyProtection="1">
      <alignment horizontal="left"/>
      <protection/>
    </xf>
    <xf numFmtId="0" fontId="31" fillId="35" borderId="11" xfId="35" applyNumberFormat="1" applyFill="1" applyBorder="1" applyProtection="1">
      <alignment horizontal="left"/>
      <protection/>
    </xf>
    <xf numFmtId="4" fontId="31" fillId="35" borderId="11" xfId="45" applyNumberFormat="1" applyFill="1" applyBorder="1" applyProtection="1">
      <alignment horizontal="right" vertical="top" shrinkToFit="1"/>
      <protection/>
    </xf>
    <xf numFmtId="49" fontId="31" fillId="35" borderId="17" xfId="33" applyNumberFormat="1" applyFill="1" applyBorder="1" applyProtection="1">
      <alignment horizontal="left" vertical="top" wrapText="1"/>
      <protection/>
    </xf>
    <xf numFmtId="49" fontId="31" fillId="35" borderId="17" xfId="37" applyNumberFormat="1" applyFill="1" applyBorder="1" applyProtection="1">
      <alignment horizontal="center" vertical="top" wrapText="1"/>
      <protection/>
    </xf>
    <xf numFmtId="4" fontId="31" fillId="35" borderId="17" xfId="40" applyNumberFormat="1" applyFill="1" applyBorder="1" applyProtection="1">
      <alignment horizontal="right" vertical="top" shrinkToFit="1"/>
      <protection/>
    </xf>
    <xf numFmtId="9" fontId="8" fillId="0" borderId="18" xfId="70" applyFont="1" applyBorder="1" applyAlignment="1">
      <alignment vertical="top"/>
    </xf>
    <xf numFmtId="0" fontId="3" fillId="0" borderId="16" xfId="0" applyNumberFormat="1" applyFont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49" fontId="31" fillId="0" borderId="1" xfId="33" applyNumberFormat="1" applyFont="1" applyProtection="1">
      <alignment horizontal="left" vertical="top" wrapText="1"/>
      <protection/>
    </xf>
    <xf numFmtId="49" fontId="31" fillId="0" borderId="1" xfId="39" applyNumberFormat="1" applyFont="1" applyProtection="1">
      <alignment horizontal="center" vertical="top" wrapText="1"/>
      <protection/>
    </xf>
    <xf numFmtId="4" fontId="32" fillId="35" borderId="1" xfId="43" applyNumberFormat="1" applyFont="1" applyFill="1" applyProtection="1">
      <alignment horizontal="right" vertical="top" shrinkToFit="1"/>
      <protection/>
    </xf>
    <xf numFmtId="49" fontId="32" fillId="0" borderId="1" xfId="36" applyNumberFormat="1" applyFont="1" applyProtection="1">
      <alignment horizontal="left" vertical="top" wrapText="1"/>
      <protection/>
    </xf>
    <xf numFmtId="49" fontId="32" fillId="0" borderId="1" xfId="41" applyNumberFormat="1" applyFont="1" applyProtection="1">
      <alignment horizontal="center" vertical="top" wrapText="1"/>
      <protection/>
    </xf>
    <xf numFmtId="4" fontId="31" fillId="35" borderId="1" xfId="43" applyNumberFormat="1" applyFont="1" applyFill="1" applyProtection="1">
      <alignment horizontal="right" vertical="top" shrinkToFit="1"/>
      <protection/>
    </xf>
    <xf numFmtId="0" fontId="9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right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4" xfId="33"/>
    <cellStyle name="xl25 2" xfId="34"/>
    <cellStyle name="xl26" xfId="35"/>
    <cellStyle name="xl26 6" xfId="36"/>
    <cellStyle name="xl28" xfId="37"/>
    <cellStyle name="xl29" xfId="38"/>
    <cellStyle name="xl29 6" xfId="39"/>
    <cellStyle name="xl30" xfId="40"/>
    <cellStyle name="xl30 6" xfId="41"/>
    <cellStyle name="xl31" xfId="42"/>
    <cellStyle name="xl31 4" xfId="43"/>
    <cellStyle name="xl32" xfId="44"/>
    <cellStyle name="xl32 4" xfId="45"/>
    <cellStyle name="xl33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">
      <selection activeCell="F28" sqref="F28:F29"/>
    </sheetView>
  </sheetViews>
  <sheetFormatPr defaultColWidth="9.00390625" defaultRowHeight="12.75" outlineLevelRow="1"/>
  <cols>
    <col min="1" max="1" width="30.625" style="8" customWidth="1"/>
    <col min="2" max="2" width="7.125" style="4" customWidth="1"/>
    <col min="3" max="3" width="14.625" style="6" customWidth="1"/>
    <col min="4" max="4" width="15.75390625" style="1" customWidth="1"/>
    <col min="5" max="5" width="14.625" style="1" customWidth="1"/>
    <col min="6" max="6" width="8.25390625" style="8" customWidth="1"/>
    <col min="7" max="16384" width="9.125" style="1" customWidth="1"/>
  </cols>
  <sheetData>
    <row r="1" spans="4:6" ht="12.75">
      <c r="D1" s="4"/>
      <c r="E1" s="4"/>
      <c r="F1" s="3" t="s">
        <v>89</v>
      </c>
    </row>
    <row r="2" spans="4:6" ht="12.75">
      <c r="D2" s="4"/>
      <c r="E2" s="4"/>
      <c r="F2" s="3" t="s">
        <v>98</v>
      </c>
    </row>
    <row r="3" spans="4:6" ht="12.75">
      <c r="D3" s="4"/>
      <c r="E3" s="4"/>
      <c r="F3" s="3" t="s">
        <v>103</v>
      </c>
    </row>
    <row r="4" spans="1:6" ht="12.75">
      <c r="A4" s="9"/>
      <c r="B4" s="3"/>
      <c r="D4" s="4"/>
      <c r="E4" s="4"/>
      <c r="F4" s="4"/>
    </row>
    <row r="5" spans="1:6" ht="65.25" customHeight="1">
      <c r="A5" s="44" t="s">
        <v>104</v>
      </c>
      <c r="B5" s="44"/>
      <c r="C5" s="44"/>
      <c r="D5" s="44"/>
      <c r="E5" s="44"/>
      <c r="F5" s="44"/>
    </row>
    <row r="6" spans="1:6" s="2" customFormat="1" ht="13.5" thickBot="1">
      <c r="A6" s="45"/>
      <c r="B6" s="45"/>
      <c r="C6" s="45"/>
      <c r="D6" s="10"/>
      <c r="E6" s="11" t="s">
        <v>28</v>
      </c>
      <c r="F6" s="10"/>
    </row>
    <row r="7" spans="1:6" s="7" customFormat="1" ht="127.5" customHeight="1" thickBot="1">
      <c r="A7" s="33" t="s">
        <v>0</v>
      </c>
      <c r="B7" s="5" t="s">
        <v>1</v>
      </c>
      <c r="C7" s="34" t="s">
        <v>105</v>
      </c>
      <c r="D7" s="12" t="s">
        <v>90</v>
      </c>
      <c r="E7" s="35" t="s">
        <v>91</v>
      </c>
      <c r="F7" s="36" t="s">
        <v>92</v>
      </c>
    </row>
    <row r="8" spans="1:6" ht="25.5">
      <c r="A8" s="29" t="s">
        <v>2</v>
      </c>
      <c r="B8" s="30" t="s">
        <v>3</v>
      </c>
      <c r="C8" s="31">
        <f>SUM(C9:C13)</f>
        <v>107201053</v>
      </c>
      <c r="D8" s="31">
        <f>SUM(D9:D13)</f>
        <v>107196053</v>
      </c>
      <c r="E8" s="31">
        <f>SUM(E9:E13)</f>
        <v>104275779.46000001</v>
      </c>
      <c r="F8" s="32">
        <f>E8/D8</f>
        <v>0.972757639313455</v>
      </c>
    </row>
    <row r="9" spans="1:6" ht="76.5">
      <c r="A9" s="20" t="s">
        <v>37</v>
      </c>
      <c r="B9" s="21" t="s">
        <v>4</v>
      </c>
      <c r="C9" s="22">
        <v>88101682</v>
      </c>
      <c r="D9" s="22">
        <v>88101682</v>
      </c>
      <c r="E9" s="22">
        <v>87035879.64</v>
      </c>
      <c r="F9" s="13">
        <f aca="true" t="shared" si="0" ref="F9:F56">E9/D9</f>
        <v>0.9879025878302755</v>
      </c>
    </row>
    <row r="10" spans="1:6" ht="12.75">
      <c r="A10" s="20" t="s">
        <v>38</v>
      </c>
      <c r="B10" s="21" t="s">
        <v>36</v>
      </c>
      <c r="C10" s="22">
        <v>364</v>
      </c>
      <c r="D10" s="22">
        <v>364</v>
      </c>
      <c r="E10" s="22"/>
      <c r="F10" s="13">
        <f t="shared" si="0"/>
        <v>0</v>
      </c>
    </row>
    <row r="11" spans="1:6" ht="63.75">
      <c r="A11" s="20" t="s">
        <v>39</v>
      </c>
      <c r="B11" s="21" t="s">
        <v>34</v>
      </c>
      <c r="C11" s="22">
        <v>9911000</v>
      </c>
      <c r="D11" s="22">
        <v>9911000</v>
      </c>
      <c r="E11" s="22">
        <v>9890599.73</v>
      </c>
      <c r="F11" s="13">
        <f t="shared" si="0"/>
        <v>0.9979416537180911</v>
      </c>
    </row>
    <row r="12" spans="1:6" ht="12.75">
      <c r="A12" s="20" t="s">
        <v>40</v>
      </c>
      <c r="B12" s="21" t="s">
        <v>5</v>
      </c>
      <c r="C12" s="22">
        <v>1533989</v>
      </c>
      <c r="D12" s="22">
        <v>1433789</v>
      </c>
      <c r="E12" s="22"/>
      <c r="F12" s="13">
        <f t="shared" si="0"/>
        <v>0</v>
      </c>
    </row>
    <row r="13" spans="1:6" ht="25.5">
      <c r="A13" s="20" t="s">
        <v>41</v>
      </c>
      <c r="B13" s="21" t="s">
        <v>29</v>
      </c>
      <c r="C13" s="22">
        <v>7654018</v>
      </c>
      <c r="D13" s="22">
        <v>7749218</v>
      </c>
      <c r="E13" s="22">
        <v>7349300.09</v>
      </c>
      <c r="F13" s="13">
        <f t="shared" si="0"/>
        <v>0.9483924816671824</v>
      </c>
    </row>
    <row r="14" spans="1:6" ht="51">
      <c r="A14" s="17" t="s">
        <v>6</v>
      </c>
      <c r="B14" s="18" t="s">
        <v>7</v>
      </c>
      <c r="C14" s="19">
        <f>SUM(C15:C17)</f>
        <v>9097317</v>
      </c>
      <c r="D14" s="19">
        <f>SUM(D15:D17)</f>
        <v>9097317</v>
      </c>
      <c r="E14" s="19">
        <f>SUM(E15:E17)</f>
        <v>9016909.92</v>
      </c>
      <c r="F14" s="14">
        <f t="shared" si="0"/>
        <v>0.991161451227873</v>
      </c>
    </row>
    <row r="15" spans="1:6" ht="12.75">
      <c r="A15" s="20" t="s">
        <v>42</v>
      </c>
      <c r="B15" s="21" t="s">
        <v>43</v>
      </c>
      <c r="C15" s="22">
        <v>2026317</v>
      </c>
      <c r="D15" s="22">
        <v>2026317</v>
      </c>
      <c r="E15" s="22">
        <v>2013640.93</v>
      </c>
      <c r="F15" s="13">
        <f t="shared" si="0"/>
        <v>0.99374428088004</v>
      </c>
    </row>
    <row r="16" spans="1:6" ht="12.75">
      <c r="A16" s="20" t="s">
        <v>93</v>
      </c>
      <c r="B16" s="21" t="s">
        <v>8</v>
      </c>
      <c r="C16" s="22">
        <v>1048000</v>
      </c>
      <c r="D16" s="22">
        <v>1048000</v>
      </c>
      <c r="E16" s="22">
        <v>1044216.19</v>
      </c>
      <c r="F16" s="13">
        <f t="shared" si="0"/>
        <v>0.9963894942748092</v>
      </c>
    </row>
    <row r="17" spans="1:6" ht="51">
      <c r="A17" s="20" t="s">
        <v>94</v>
      </c>
      <c r="B17" s="21" t="s">
        <v>95</v>
      </c>
      <c r="C17" s="22">
        <v>6023000</v>
      </c>
      <c r="D17" s="22">
        <v>6023000</v>
      </c>
      <c r="E17" s="22">
        <v>5959052.8</v>
      </c>
      <c r="F17" s="13">
        <f t="shared" si="0"/>
        <v>0.9893828324755105</v>
      </c>
    </row>
    <row r="18" spans="1:6" ht="12.75">
      <c r="A18" s="17" t="s">
        <v>9</v>
      </c>
      <c r="B18" s="18" t="s">
        <v>10</v>
      </c>
      <c r="C18" s="19">
        <f>SUM(C19:C23)</f>
        <v>122231956.96000001</v>
      </c>
      <c r="D18" s="19">
        <f>SUM(D19:D23)</f>
        <v>122200114.96000001</v>
      </c>
      <c r="E18" s="19">
        <f>SUM(E19:E23)</f>
        <v>121405805.69</v>
      </c>
      <c r="F18" s="14">
        <f t="shared" si="0"/>
        <v>0.993499930255712</v>
      </c>
    </row>
    <row r="19" spans="1:6" ht="12.75">
      <c r="A19" s="20" t="s">
        <v>44</v>
      </c>
      <c r="B19" s="21" t="s">
        <v>11</v>
      </c>
      <c r="C19" s="22">
        <v>1946782.4</v>
      </c>
      <c r="D19" s="22">
        <v>1946782.4</v>
      </c>
      <c r="E19" s="22">
        <v>1469547.15</v>
      </c>
      <c r="F19" s="13">
        <f t="shared" si="0"/>
        <v>0.7548594799295494</v>
      </c>
    </row>
    <row r="20" spans="1:6" ht="12.75">
      <c r="A20" s="20" t="s">
        <v>45</v>
      </c>
      <c r="B20" s="21" t="s">
        <v>12</v>
      </c>
      <c r="C20" s="22">
        <v>1294000</v>
      </c>
      <c r="D20" s="22">
        <v>1294000</v>
      </c>
      <c r="E20" s="22">
        <v>1292675</v>
      </c>
      <c r="F20" s="13">
        <f t="shared" si="0"/>
        <v>0.9989760432766616</v>
      </c>
    </row>
    <row r="21" spans="1:6" ht="12.75">
      <c r="A21" s="20" t="s">
        <v>46</v>
      </c>
      <c r="B21" s="21" t="s">
        <v>13</v>
      </c>
      <c r="C21" s="22">
        <v>11854000</v>
      </c>
      <c r="D21" s="22">
        <v>11854000</v>
      </c>
      <c r="E21" s="22">
        <v>11853629.52</v>
      </c>
      <c r="F21" s="13">
        <f t="shared" si="0"/>
        <v>0.9999687464147123</v>
      </c>
    </row>
    <row r="22" spans="1:6" ht="25.5">
      <c r="A22" s="20" t="s">
        <v>47</v>
      </c>
      <c r="B22" s="21" t="s">
        <v>30</v>
      </c>
      <c r="C22" s="22">
        <v>104653211.51</v>
      </c>
      <c r="D22" s="22">
        <v>104645355.11</v>
      </c>
      <c r="E22" s="22">
        <v>104331760.72</v>
      </c>
      <c r="F22" s="13">
        <f t="shared" si="0"/>
        <v>0.9970032650787953</v>
      </c>
    </row>
    <row r="23" spans="1:6" ht="25.5">
      <c r="A23" s="20" t="s">
        <v>48</v>
      </c>
      <c r="B23" s="21" t="s">
        <v>27</v>
      </c>
      <c r="C23" s="22">
        <v>2483963.05</v>
      </c>
      <c r="D23" s="22">
        <v>2459977.45</v>
      </c>
      <c r="E23" s="22">
        <v>2458193.3</v>
      </c>
      <c r="F23" s="13">
        <f t="shared" si="0"/>
        <v>0.9992747291240412</v>
      </c>
    </row>
    <row r="24" spans="1:6" ht="25.5">
      <c r="A24" s="17" t="s">
        <v>14</v>
      </c>
      <c r="B24" s="18" t="s">
        <v>15</v>
      </c>
      <c r="C24" s="19">
        <f>SUM(C25:C27)</f>
        <v>115161374.8</v>
      </c>
      <c r="D24" s="19">
        <f>SUM(D25:D27)</f>
        <v>115161374.8</v>
      </c>
      <c r="E24" s="19">
        <f>SUM(E25:E27)</f>
        <v>109775914.55</v>
      </c>
      <c r="F24" s="14">
        <f t="shared" si="0"/>
        <v>0.9532355335341134</v>
      </c>
    </row>
    <row r="25" spans="1:6" ht="12.75" hidden="1" outlineLevel="1">
      <c r="A25" s="20" t="s">
        <v>88</v>
      </c>
      <c r="B25" s="21" t="s">
        <v>87</v>
      </c>
      <c r="C25" s="22"/>
      <c r="D25" s="22"/>
      <c r="E25" s="22"/>
      <c r="F25" s="13"/>
    </row>
    <row r="26" spans="1:6" ht="12.75" collapsed="1">
      <c r="A26" s="20" t="s">
        <v>49</v>
      </c>
      <c r="B26" s="21" t="s">
        <v>16</v>
      </c>
      <c r="C26" s="22">
        <v>103686346.38</v>
      </c>
      <c r="D26" s="22">
        <v>103686346.38</v>
      </c>
      <c r="E26" s="22">
        <v>103654766.56</v>
      </c>
      <c r="F26" s="13">
        <f t="shared" si="0"/>
        <v>0.9996954293298729</v>
      </c>
    </row>
    <row r="27" spans="1:6" ht="12.75">
      <c r="A27" s="20" t="s">
        <v>50</v>
      </c>
      <c r="B27" s="21" t="s">
        <v>26</v>
      </c>
      <c r="C27" s="22">
        <v>11475028.42</v>
      </c>
      <c r="D27" s="22">
        <v>11475028.42</v>
      </c>
      <c r="E27" s="22">
        <v>6121147.99</v>
      </c>
      <c r="F27" s="13">
        <f t="shared" si="0"/>
        <v>0.5334320548898476</v>
      </c>
    </row>
    <row r="28" spans="1:6" s="43" customFormat="1" ht="17.25" customHeight="1">
      <c r="A28" s="37" t="s">
        <v>99</v>
      </c>
      <c r="B28" s="38" t="s">
        <v>100</v>
      </c>
      <c r="C28" s="42">
        <f>C29</f>
        <v>0</v>
      </c>
      <c r="D28" s="42">
        <f>D29</f>
        <v>0</v>
      </c>
      <c r="E28" s="42">
        <f>E29</f>
        <v>0</v>
      </c>
      <c r="F28" s="14"/>
    </row>
    <row r="29" spans="1:6" ht="32.25" customHeight="1">
      <c r="A29" s="40" t="s">
        <v>101</v>
      </c>
      <c r="B29" s="41" t="s">
        <v>102</v>
      </c>
      <c r="C29" s="39"/>
      <c r="D29" s="22"/>
      <c r="E29" s="22"/>
      <c r="F29" s="13"/>
    </row>
    <row r="30" spans="1:6" ht="12.75">
      <c r="A30" s="17" t="s">
        <v>17</v>
      </c>
      <c r="B30" s="18" t="s">
        <v>18</v>
      </c>
      <c r="C30" s="19">
        <f>SUM(C31:C35)</f>
        <v>646556329.4</v>
      </c>
      <c r="D30" s="19">
        <f>SUM(D31:D35)</f>
        <v>649751542.4</v>
      </c>
      <c r="E30" s="19">
        <f>SUM(E31:E35)</f>
        <v>646723285.6500001</v>
      </c>
      <c r="F30" s="14">
        <f t="shared" si="0"/>
        <v>0.9953393619677848</v>
      </c>
    </row>
    <row r="31" spans="1:6" ht="12.75">
      <c r="A31" s="20" t="s">
        <v>51</v>
      </c>
      <c r="B31" s="21" t="s">
        <v>19</v>
      </c>
      <c r="C31" s="22">
        <v>167283227</v>
      </c>
      <c r="D31" s="22">
        <v>170478440</v>
      </c>
      <c r="E31" s="22">
        <v>170373067.5</v>
      </c>
      <c r="F31" s="13">
        <f t="shared" si="0"/>
        <v>0.9993819013125648</v>
      </c>
    </row>
    <row r="32" spans="1:6" ht="12.75">
      <c r="A32" s="20" t="s">
        <v>52</v>
      </c>
      <c r="B32" s="21" t="s">
        <v>20</v>
      </c>
      <c r="C32" s="22">
        <v>409477987.4</v>
      </c>
      <c r="D32" s="22">
        <v>409477987.4</v>
      </c>
      <c r="E32" s="22">
        <v>406887248.24</v>
      </c>
      <c r="F32" s="13">
        <f t="shared" si="0"/>
        <v>0.9936730685416083</v>
      </c>
    </row>
    <row r="33" spans="1:6" ht="15.75" customHeight="1">
      <c r="A33" s="20" t="s">
        <v>85</v>
      </c>
      <c r="B33" s="21" t="s">
        <v>86</v>
      </c>
      <c r="C33" s="22">
        <v>42361800</v>
      </c>
      <c r="D33" s="22">
        <v>42361800</v>
      </c>
      <c r="E33" s="22">
        <v>42062078.44</v>
      </c>
      <c r="F33" s="13">
        <f t="shared" si="0"/>
        <v>0.9929247208569985</v>
      </c>
    </row>
    <row r="34" spans="1:6" ht="12.75">
      <c r="A34" s="20" t="s">
        <v>96</v>
      </c>
      <c r="B34" s="21" t="s">
        <v>21</v>
      </c>
      <c r="C34" s="22">
        <v>1508700</v>
      </c>
      <c r="D34" s="22">
        <v>1508700</v>
      </c>
      <c r="E34" s="22">
        <v>1487206.44</v>
      </c>
      <c r="F34" s="13">
        <f t="shared" si="0"/>
        <v>0.98575358918274</v>
      </c>
    </row>
    <row r="35" spans="1:6" ht="25.5">
      <c r="A35" s="20" t="s">
        <v>53</v>
      </c>
      <c r="B35" s="21" t="s">
        <v>22</v>
      </c>
      <c r="C35" s="22">
        <v>25924615</v>
      </c>
      <c r="D35" s="22">
        <v>25924615</v>
      </c>
      <c r="E35" s="22">
        <v>25913685.03</v>
      </c>
      <c r="F35" s="13">
        <f t="shared" si="0"/>
        <v>0.9995783941246572</v>
      </c>
    </row>
    <row r="36" spans="1:6" ht="15.75" customHeight="1">
      <c r="A36" s="17" t="s">
        <v>54</v>
      </c>
      <c r="B36" s="18" t="s">
        <v>23</v>
      </c>
      <c r="C36" s="19">
        <f>SUM(C37:C38)</f>
        <v>77870935</v>
      </c>
      <c r="D36" s="19">
        <f>SUM(D37:D38)</f>
        <v>78086286</v>
      </c>
      <c r="E36" s="19">
        <f>SUM(E37:E38)</f>
        <v>77291446.98</v>
      </c>
      <c r="F36" s="14">
        <f t="shared" si="0"/>
        <v>0.9898210164586392</v>
      </c>
    </row>
    <row r="37" spans="1:6" ht="12.75">
      <c r="A37" s="20" t="s">
        <v>55</v>
      </c>
      <c r="B37" s="21" t="s">
        <v>24</v>
      </c>
      <c r="C37" s="22">
        <v>73565935</v>
      </c>
      <c r="D37" s="22">
        <v>73781286</v>
      </c>
      <c r="E37" s="22">
        <v>72988272.58</v>
      </c>
      <c r="F37" s="13">
        <f t="shared" si="0"/>
        <v>0.9892518352146912</v>
      </c>
    </row>
    <row r="38" spans="1:6" ht="25.5">
      <c r="A38" s="20" t="s">
        <v>56</v>
      </c>
      <c r="B38" s="21" t="s">
        <v>35</v>
      </c>
      <c r="C38" s="22">
        <v>4305000</v>
      </c>
      <c r="D38" s="22">
        <v>4305000</v>
      </c>
      <c r="E38" s="22">
        <v>4303174.4</v>
      </c>
      <c r="F38" s="13">
        <f t="shared" si="0"/>
        <v>0.9995759349593497</v>
      </c>
    </row>
    <row r="39" spans="1:6" ht="12.75">
      <c r="A39" s="17" t="s">
        <v>25</v>
      </c>
      <c r="B39" s="18" t="s">
        <v>57</v>
      </c>
      <c r="C39" s="19">
        <f>SUM(C40:C44)</f>
        <v>276582886.2</v>
      </c>
      <c r="D39" s="19">
        <f>SUM(D40:D44)</f>
        <v>274389491.2</v>
      </c>
      <c r="E39" s="19">
        <f>SUM(E40:E44)</f>
        <v>272987244.55</v>
      </c>
      <c r="F39" s="14">
        <f t="shared" si="0"/>
        <v>0.9948895759678424</v>
      </c>
    </row>
    <row r="40" spans="1:6" ht="12.75">
      <c r="A40" s="20" t="s">
        <v>58</v>
      </c>
      <c r="B40" s="21" t="s">
        <v>59</v>
      </c>
      <c r="C40" s="22">
        <v>1985000</v>
      </c>
      <c r="D40" s="22">
        <v>1985000</v>
      </c>
      <c r="E40" s="22">
        <v>1979193.7</v>
      </c>
      <c r="F40" s="13">
        <f t="shared" si="0"/>
        <v>0.9970749118387909</v>
      </c>
    </row>
    <row r="41" spans="1:6" ht="25.5">
      <c r="A41" s="20" t="s">
        <v>83</v>
      </c>
      <c r="B41" s="21" t="s">
        <v>82</v>
      </c>
      <c r="C41" s="22">
        <v>28576588</v>
      </c>
      <c r="D41" s="22">
        <v>28576588</v>
      </c>
      <c r="E41" s="22">
        <v>28576588</v>
      </c>
      <c r="F41" s="13">
        <f t="shared" si="0"/>
        <v>1</v>
      </c>
    </row>
    <row r="42" spans="1:6" ht="15.75" customHeight="1">
      <c r="A42" s="20" t="s">
        <v>60</v>
      </c>
      <c r="B42" s="21" t="s">
        <v>61</v>
      </c>
      <c r="C42" s="22">
        <v>97169564</v>
      </c>
      <c r="D42" s="22">
        <v>96591564</v>
      </c>
      <c r="E42" s="22">
        <v>95431528.13</v>
      </c>
      <c r="F42" s="13">
        <f t="shared" si="0"/>
        <v>0.9879902983038974</v>
      </c>
    </row>
    <row r="43" spans="1:6" ht="12.75">
      <c r="A43" s="20" t="s">
        <v>62</v>
      </c>
      <c r="B43" s="21" t="s">
        <v>63</v>
      </c>
      <c r="C43" s="22">
        <v>115745103.2</v>
      </c>
      <c r="D43" s="22">
        <v>114124708.2</v>
      </c>
      <c r="E43" s="22">
        <v>113981007.78</v>
      </c>
      <c r="F43" s="13">
        <f t="shared" si="0"/>
        <v>0.9987408474267626</v>
      </c>
    </row>
    <row r="44" spans="1:6" ht="25.5">
      <c r="A44" s="20" t="s">
        <v>64</v>
      </c>
      <c r="B44" s="21" t="s">
        <v>65</v>
      </c>
      <c r="C44" s="22">
        <v>33106631</v>
      </c>
      <c r="D44" s="22">
        <v>33111631</v>
      </c>
      <c r="E44" s="22">
        <v>33018926.94</v>
      </c>
      <c r="F44" s="13">
        <f t="shared" si="0"/>
        <v>0.9972002569127447</v>
      </c>
    </row>
    <row r="45" spans="1:6" ht="25.5">
      <c r="A45" s="17" t="s">
        <v>31</v>
      </c>
      <c r="B45" s="18" t="s">
        <v>66</v>
      </c>
      <c r="C45" s="19">
        <f>SUM(C46:C47)</f>
        <v>53990300</v>
      </c>
      <c r="D45" s="19">
        <f>SUM(D46:D47)</f>
        <v>55974949</v>
      </c>
      <c r="E45" s="19">
        <f>SUM(E46:E47)</f>
        <v>55746809.5</v>
      </c>
      <c r="F45" s="14">
        <f t="shared" si="0"/>
        <v>0.9959242571172329</v>
      </c>
    </row>
    <row r="46" spans="1:6" ht="12.75">
      <c r="A46" s="20" t="s">
        <v>67</v>
      </c>
      <c r="B46" s="21" t="s">
        <v>68</v>
      </c>
      <c r="C46" s="22">
        <v>3157300</v>
      </c>
      <c r="D46" s="22">
        <v>3157300</v>
      </c>
      <c r="E46" s="22">
        <v>3052345.88</v>
      </c>
      <c r="F46" s="13">
        <f t="shared" si="0"/>
        <v>0.9667582681404998</v>
      </c>
    </row>
    <row r="47" spans="1:6" ht="12.75">
      <c r="A47" s="20" t="s">
        <v>107</v>
      </c>
      <c r="B47" s="21" t="s">
        <v>106</v>
      </c>
      <c r="C47" s="22">
        <v>50833000</v>
      </c>
      <c r="D47" s="22">
        <v>52817649</v>
      </c>
      <c r="E47" s="22">
        <v>52694463.62</v>
      </c>
      <c r="F47" s="13">
        <f t="shared" si="0"/>
        <v>0.997667723150646</v>
      </c>
    </row>
    <row r="48" spans="1:6" ht="25.5">
      <c r="A48" s="17" t="s">
        <v>32</v>
      </c>
      <c r="B48" s="18" t="s">
        <v>69</v>
      </c>
      <c r="C48" s="19">
        <f>SUM(C49:C50)</f>
        <v>9739000</v>
      </c>
      <c r="D48" s="19">
        <f>SUM(D49:D50)</f>
        <v>9739000</v>
      </c>
      <c r="E48" s="19">
        <f>SUM(E49:E50)</f>
        <v>9712412.48</v>
      </c>
      <c r="F48" s="14">
        <f t="shared" si="0"/>
        <v>0.9972699948660028</v>
      </c>
    </row>
    <row r="49" spans="1:6" ht="12.75">
      <c r="A49" s="20" t="s">
        <v>70</v>
      </c>
      <c r="B49" s="21" t="s">
        <v>71</v>
      </c>
      <c r="C49" s="22">
        <v>4750000</v>
      </c>
      <c r="D49" s="22">
        <v>4750000</v>
      </c>
      <c r="E49" s="22">
        <v>4750000</v>
      </c>
      <c r="F49" s="13">
        <f t="shared" si="0"/>
        <v>1</v>
      </c>
    </row>
    <row r="50" spans="1:6" ht="25.5">
      <c r="A50" s="20" t="s">
        <v>72</v>
      </c>
      <c r="B50" s="21" t="s">
        <v>73</v>
      </c>
      <c r="C50" s="22">
        <v>4989000</v>
      </c>
      <c r="D50" s="22">
        <v>4989000</v>
      </c>
      <c r="E50" s="22">
        <v>4962412.48</v>
      </c>
      <c r="F50" s="13">
        <f t="shared" si="0"/>
        <v>0.9946707716977351</v>
      </c>
    </row>
    <row r="51" spans="1:6" ht="38.25">
      <c r="A51" s="17" t="s">
        <v>33</v>
      </c>
      <c r="B51" s="18" t="s">
        <v>74</v>
      </c>
      <c r="C51" s="19">
        <f>C52</f>
        <v>14000</v>
      </c>
      <c r="D51" s="19">
        <f>D52</f>
        <v>14000</v>
      </c>
      <c r="E51" s="19">
        <f>E52</f>
        <v>13410</v>
      </c>
      <c r="F51" s="13"/>
    </row>
    <row r="52" spans="1:6" ht="38.25">
      <c r="A52" s="20" t="s">
        <v>75</v>
      </c>
      <c r="B52" s="21" t="s">
        <v>76</v>
      </c>
      <c r="C52" s="22">
        <v>14000</v>
      </c>
      <c r="D52" s="22">
        <v>14000</v>
      </c>
      <c r="E52" s="22">
        <v>13410</v>
      </c>
      <c r="F52" s="13"/>
    </row>
    <row r="53" spans="1:6" ht="63.75">
      <c r="A53" s="17" t="s">
        <v>97</v>
      </c>
      <c r="B53" s="18" t="s">
        <v>77</v>
      </c>
      <c r="C53" s="19">
        <f>SUM(C54:C55)</f>
        <v>66269379.45</v>
      </c>
      <c r="D53" s="19">
        <f>SUM(D54:D55)</f>
        <v>66269379.45</v>
      </c>
      <c r="E53" s="19">
        <f>SUM(E54:E55)</f>
        <v>66269379.45</v>
      </c>
      <c r="F53" s="14">
        <f t="shared" si="0"/>
        <v>1</v>
      </c>
    </row>
    <row r="54" spans="1:6" ht="51">
      <c r="A54" s="20" t="s">
        <v>78</v>
      </c>
      <c r="B54" s="21" t="s">
        <v>79</v>
      </c>
      <c r="C54" s="22">
        <v>55412543</v>
      </c>
      <c r="D54" s="22">
        <v>55412543</v>
      </c>
      <c r="E54" s="22">
        <v>55412543</v>
      </c>
      <c r="F54" s="13">
        <f t="shared" si="0"/>
        <v>1</v>
      </c>
    </row>
    <row r="55" spans="1:6" ht="26.25" thickBot="1">
      <c r="A55" s="23" t="s">
        <v>80</v>
      </c>
      <c r="B55" s="24" t="s">
        <v>81</v>
      </c>
      <c r="C55" s="25">
        <v>10856836.45</v>
      </c>
      <c r="D55" s="25">
        <v>10856836.45</v>
      </c>
      <c r="E55" s="25">
        <v>10856836.45</v>
      </c>
      <c r="F55" s="15">
        <f t="shared" si="0"/>
        <v>1</v>
      </c>
    </row>
    <row r="56" spans="1:6" ht="13.5" thickBot="1">
      <c r="A56" s="26" t="s">
        <v>84</v>
      </c>
      <c r="B56" s="27"/>
      <c r="C56" s="28">
        <f>C8+C14+C18+C24+C30+C36+C39+C45+C48+C51+C53+C28</f>
        <v>1484714531.81</v>
      </c>
      <c r="D56" s="28">
        <f>D8+D14+D18+D24+D30+D36+D39+D45+D48+D51+D53+D28</f>
        <v>1487879507.81</v>
      </c>
      <c r="E56" s="28">
        <f>E8+E14+E18+E24+E30+E36+E39+E45+E48+E51+E53+E28</f>
        <v>1473218398.2300003</v>
      </c>
      <c r="F56" s="16">
        <f t="shared" si="0"/>
        <v>0.9901463058647946</v>
      </c>
    </row>
  </sheetData>
  <sheetProtection/>
  <mergeCells count="2">
    <mergeCell ref="A5:F5"/>
    <mergeCell ref="A6:C6"/>
  </mergeCells>
  <printOptions/>
  <pageMargins left="0.7874015748031497" right="0.7874015748031497" top="0.3937007874015748" bottom="0.3937007874015748" header="0.5118110236220472" footer="0.5118110236220472"/>
  <pageSetup fitToHeight="0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</dc:creator>
  <cp:keywords/>
  <dc:description/>
  <cp:lastModifiedBy>Admin</cp:lastModifiedBy>
  <cp:lastPrinted>2024-02-20T11:48:37Z</cp:lastPrinted>
  <dcterms:created xsi:type="dcterms:W3CDTF">2008-04-08T05:54:55Z</dcterms:created>
  <dcterms:modified xsi:type="dcterms:W3CDTF">2024-02-20T11:48:45Z</dcterms:modified>
  <cp:category/>
  <cp:version/>
  <cp:contentType/>
  <cp:contentStatus/>
</cp:coreProperties>
</file>