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8800" windowHeight="12435"/>
  </bookViews>
  <sheets>
    <sheet name="МР" sheetId="2" r:id="rId1"/>
  </sheets>
  <calcPr calcId="152511"/>
</workbook>
</file>

<file path=xl/calcChain.xml><?xml version="1.0" encoding="utf-8"?>
<calcChain xmlns="http://schemas.openxmlformats.org/spreadsheetml/2006/main">
  <c r="O351" i="2"/>
  <c r="N351"/>
  <c r="O163"/>
  <c r="O14"/>
  <c r="N14"/>
  <c r="O15"/>
  <c r="N15"/>
  <c r="O16"/>
  <c r="N16"/>
  <c r="O31"/>
  <c r="N31"/>
  <c r="O59"/>
  <c r="N59"/>
  <c r="O60"/>
  <c r="N60"/>
  <c r="O69"/>
  <c r="N69"/>
  <c r="O70"/>
  <c r="N70"/>
  <c r="O81"/>
  <c r="O84"/>
  <c r="N84"/>
  <c r="O88"/>
  <c r="N88"/>
  <c r="O92"/>
  <c r="N92"/>
  <c r="O93"/>
  <c r="N93"/>
  <c r="O96"/>
  <c r="N96"/>
  <c r="O97"/>
  <c r="N97"/>
  <c r="O101"/>
  <c r="N101"/>
  <c r="O104"/>
  <c r="N104"/>
  <c r="N105"/>
  <c r="O105"/>
  <c r="N118"/>
  <c r="O121"/>
  <c r="N121"/>
  <c r="O124"/>
  <c r="N124"/>
  <c r="O125"/>
  <c r="N125"/>
  <c r="O135"/>
  <c r="N135"/>
  <c r="O136"/>
  <c r="N136"/>
  <c r="O144"/>
  <c r="N144"/>
  <c r="O148"/>
  <c r="N148"/>
  <c r="O149"/>
  <c r="N149"/>
  <c r="O152"/>
  <c r="N152"/>
  <c r="N163"/>
  <c r="O164"/>
  <c r="N164"/>
  <c r="O220"/>
  <c r="N220"/>
  <c r="O223"/>
  <c r="N223"/>
  <c r="O234"/>
  <c r="N234"/>
  <c r="O237"/>
  <c r="N237"/>
  <c r="O238"/>
  <c r="O243"/>
  <c r="N243"/>
  <c r="O246"/>
  <c r="N246"/>
  <c r="O251"/>
  <c r="N251"/>
  <c r="O252"/>
  <c r="N252"/>
  <c r="O253"/>
  <c r="N253"/>
  <c r="O257"/>
  <c r="N257"/>
  <c r="O268"/>
  <c r="N268"/>
  <c r="O279"/>
  <c r="N279"/>
  <c r="O301"/>
  <c r="N301"/>
  <c r="O316"/>
  <c r="N316"/>
  <c r="O319"/>
  <c r="N319"/>
  <c r="O324"/>
  <c r="N324"/>
  <c r="O331"/>
  <c r="N331"/>
  <c r="O335"/>
  <c r="N335"/>
  <c r="O336"/>
  <c r="N336"/>
  <c r="O339"/>
  <c r="N339"/>
  <c r="O340"/>
  <c r="N340"/>
  <c r="O343"/>
  <c r="N343"/>
  <c r="O344"/>
  <c r="N344"/>
  <c r="O347"/>
  <c r="N347"/>
  <c r="O348"/>
  <c r="N348"/>
</calcChain>
</file>

<file path=xl/sharedStrings.xml><?xml version="1.0" encoding="utf-8"?>
<sst xmlns="http://schemas.openxmlformats.org/spreadsheetml/2006/main" count="1038" uniqueCount="654">
  <si>
    <t>Коды</t>
  </si>
  <si>
    <t>Форма по ОКУД</t>
  </si>
  <si>
    <t>Дата</t>
  </si>
  <si>
    <t>01.11.2025</t>
  </si>
  <si>
    <t>Дата формирования</t>
  </si>
  <si>
    <t>12.11.2025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</si>
  <si>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</si>
  <si>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</si>
  <si>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</si>
  <si>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</si>
  <si>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МР "Город Киров и Кировский район"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</si>
  <si>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</si>
  <si>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</si>
  <si>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</si>
  <si>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</si>
  <si>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</si>
  <si>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</si>
  <si>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</si>
  <si>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</si>
  <si>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</si>
  <si>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</si>
  <si>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</si>
  <si>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</si>
  <si>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</si>
  <si>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</si>
  <si>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</si>
  <si>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</si>
  <si>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</si>
  <si>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</si>
  <si>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</si>
  <si>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</si>
  <si>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ГОСУДАРСТВЕННАЯ ЖИЛИЩНАЯ ИНСПЕКЦИЯ КАЛУЖСКОЙ ОБЛАСТИ</t>
  </si>
  <si>
    <t xml:space="preserve"> </t>
  </si>
  <si>
    <t>000 1 01 00000 00 0000 000</t>
  </si>
  <si>
    <t>НАЛОГИ НА ПРИБЫЛЬ, ДОХОДЫ</t>
  </si>
  <si>
    <t>МЕЖРАЙОННАЯ ИФНС РОССИИ № 7 ПО КАЛУЖСКОЙ ОБЛАСТИ</t>
  </si>
  <si>
    <t>000 1 01 01000 00 0000 000</t>
  </si>
  <si>
    <t>00010101000000000000</t>
  </si>
  <si>
    <t>182 1 01 01012 02 0000 110</t>
  </si>
  <si>
    <t>Налог на прибыль организаций, зачисляемый в бюджеты субъектов Российской Федерации</t>
  </si>
  <si>
    <t>ФЕДЕРАЛЬНАЯ НАЛОГОВАЯ СЛУЖБА</t>
  </si>
  <si>
    <t>101020600000090296140001250001</t>
  </si>
  <si>
    <t>101020600000092296140001250001</t>
  </si>
  <si>
    <t>182 1 01 01014 02 0000 110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</si>
  <si>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</si>
  <si>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101020600000093296140001250001</t>
  </si>
  <si>
    <t>182 1 01 01016 02 0000 110</t>
  </si>
  <si>
    <t>Налог на прибыль организаций, уплачиваемый международными холдинговыми компаниями, зачисляемый в бюджеты субъектов Российской Федерации</t>
  </si>
  <si>
    <t>101020600000122296140001250001</t>
  </si>
  <si>
    <t>182 1 01 01112 02 0000 110</t>
  </si>
  <si>
    <t>18210101112020000110</t>
  </si>
  <si>
    <t>101020600000171296140001250001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</si>
  <si>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в случае, если уплаченная сумма налога на прибыль организаций в бюджет одного субъекта Российской Федерации в период с 2019 года по 30 июня 2022 года составляла более 99 процентов от совокупной суммы налога на прибыль организаций, уплаченной указанным налогоплательщиком в бюджеты всех субъектов Российской Федерации,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</t>
  </si>
  <si>
    <t>182 1 01 01120 01 0000 110</t>
  </si>
  <si>
    <t>18210101120010000110</t>
  </si>
  <si>
    <t>УПРАВЛЕНИЕ ФЕДЕРАЛЬНОЙ НАЛОГОВОЙ СЛУЖБЫ ПО КАЛУЖСКОЙ ОБЛАСТИ</t>
  </si>
  <si>
    <t>101010600000168296140001250001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</si>
  <si>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 (сумма платежа (перерасчеты, недоимка и задолженность по соответствующему платежу, в том числе по отмененному)</t>
  </si>
  <si>
    <t>101010600000169296140001250001</t>
  </si>
  <si>
    <t>Доходы от налога на прибыль организаций, уплаченного налогоплательщиками, которые до 1 января 2023 года являлись участниками консолидированной группы налогоплательщиков,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уполномоченным органом Федерального казначейства между бюджетами субъектов Российской Федерации по нормативам, установленным федеральным законом о федеральном бюджете (суммы денежных взысканий (штрафов) по соответствующему платежу согласно законодательству Российской Федераци</t>
  </si>
  <si>
    <t>182 1 01 01130 01 0000 110</t>
  </si>
  <si>
    <t>18210101130010000110</t>
  </si>
  <si>
    <t>101010600000170296140001250001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</si>
  <si>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</si>
  <si>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</si>
  <si>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</si>
  <si>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</si>
  <si>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</si>
  <si>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101010600000094296140001250001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</si>
  <si>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</si>
  <si>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101010600000095296140001250001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</si>
  <si>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налогу (сбору) согласно законодательству Российской Федерации)</t>
  </si>
  <si>
    <t>182 1 01 02020 01 0000 110</t>
  </si>
  <si>
    <t>Налог на доходы физических лиц с доходов, полученных от осуществления деятельнеости физическими лицами, зарегистрированными в качестве индивидуальных поредпринимателей,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</si>
  <si>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101010600000096296140001250001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</si>
  <si>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</si>
  <si>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101010600000097296140001250001</t>
  </si>
  <si>
    <t>Налог на доходы физических лиц с доходов,полученных от осуществления деятельности физическими лицами, зарегистрированными в качестве индивудуальных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Налового кодекса РФ</t>
  </si>
  <si>
    <t>182 1 01 02021 01 0000 110</t>
  </si>
  <si>
    <t>18210102021010000110</t>
  </si>
  <si>
    <t>101010600000098296140001250001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</si>
  <si>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</t>
  </si>
  <si>
    <t>182 1 01 02022 01 0000 110</t>
  </si>
  <si>
    <t>18210102022010000110</t>
  </si>
  <si>
    <t>101010600000099296140001250001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</si>
  <si>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</si>
  <si>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</si>
  <si>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</si>
  <si>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101010600000100296140001250001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</si>
  <si>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</si>
  <si>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101010600000101296140001250001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</si>
  <si>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</si>
  <si>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</si>
  <si>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доходов,полученных физическими лицами,являющимися иностранными гражданами,осуществляющим трудовую деятельность по найму у физических лиц на основании патента в соответствии со стать</t>
  </si>
  <si>
    <t>МЕЖРАЙОННАЯ ИФНС РОССИИ № 2 ПО КАЛУЖСКОЙ ОБЛАСТИ</t>
  </si>
  <si>
    <t>101010600000102296140001250001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</si>
  <si>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</si>
  <si>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182 1 01 02080 01 0000 110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</si>
  <si>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</si>
  <si>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101010600000165296140001250001</t>
  </si>
  <si>
    <t>182 1 01 02130 01 0000 110</t>
  </si>
  <si>
    <t>18210102130010000110</t>
  </si>
  <si>
    <t>101010600000166296140001250001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</si>
  <si>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</si>
  <si>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182 1 01 02140 01 0000 110</t>
  </si>
  <si>
    <t>18210102140010000110</t>
  </si>
  <si>
    <t>101010600000167296140001250001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</si>
  <si>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</si>
  <si>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182 1 01 02150 01 0000 110</t>
  </si>
  <si>
    <t>18210102150010000110</t>
  </si>
  <si>
    <t>101010600000172296140001250001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</si>
  <si>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</si>
  <si>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182 1 01 02200 01 0000 110</t>
  </si>
  <si>
    <t>18210102200010000110</t>
  </si>
  <si>
    <t>101010600000173296140001250001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</si>
  <si>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</t>
  </si>
  <si>
    <t>182 1 01 02210 01 0000 110</t>
  </si>
  <si>
    <t>18210102210010000110</t>
  </si>
  <si>
    <t>101010600000174296140001250001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</si>
  <si>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</si>
  <si>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000 1 03 00000 00 0000 000</t>
  </si>
  <si>
    <t>НАЛОГИ НА ТОВАРЫ (РАБОТЫ, УСЛУГИ), РЕАЛИЗУЕМЫЕ НА ТЕРРИТОРИИ РОССИЙСКОЙ ФЕДЕРАЦИИ</t>
  </si>
  <si>
    <t>000 1 03 02000 00 0000 000</t>
  </si>
  <si>
    <t>00010302000000000000</t>
  </si>
  <si>
    <t>182 1 03 02231 01 0000 110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</si>
  <si>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</si>
  <si>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103010600000123296140001250001</t>
  </si>
  <si>
    <t>182 1 03 02241 01 0000 110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</si>
  <si>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</si>
  <si>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103010600000124296140001250001</t>
  </si>
  <si>
    <t>182 1 03 02251 01 0000 110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</si>
  <si>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</si>
  <si>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103010600000125296140001250001</t>
  </si>
  <si>
    <t>182 1 03 02261 01 0000 110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</si>
  <si>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</si>
  <si>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103010600000126296140001250001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</si>
  <si>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</si>
  <si>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</si>
  <si>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</si>
  <si>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</si>
  <si>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</si>
  <si>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</si>
  <si>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105010600000107296140001250001</t>
  </si>
  <si>
    <t>Налог, взимаемый с налогоплательщиков, выбравших в качестве объекта налогообложения  доходы</t>
  </si>
  <si>
    <t>105010600000108296140001250001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</si>
  <si>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</si>
  <si>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182 1 05 01012 01 0000 110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</si>
  <si>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</si>
  <si>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105010600000106296140001250001</t>
  </si>
  <si>
    <t>Налог, взимаемый с налогоплательщиков, выбравших в качестве объекта налогооблажения доходы (за налоговые периоды,истекшие до 01 января 2011 года)</t>
  </si>
  <si>
    <t>182 1 05 01021 01 0000 110</t>
  </si>
  <si>
    <t>105010600000109296140001250001</t>
  </si>
  <si>
    <t>105010600000110296140001250001</t>
  </si>
  <si>
    <t>182 1 05 01022 01 0000 110</t>
  </si>
  <si>
    <t>Налог, взимаемый с налогоплательщиков, выбравших в качестве объекта налогообложения доходы, уменьшенные на величину расходов  (за налоговые периоды, истекшие до 1 января 2011 года)</t>
  </si>
  <si>
    <t>105010600000111296140001250001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</si>
  <si>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</t>
  </si>
  <si>
    <t>000 1 05 02000 00 0000 000</t>
  </si>
  <si>
    <t>00010502000000000000</t>
  </si>
  <si>
    <t>182 1 05 02010 02 0000 110</t>
  </si>
  <si>
    <t>Единый налог на вмененный доход для отдельных видов деятельности</t>
  </si>
  <si>
    <t>105020600000114296140001250001</t>
  </si>
  <si>
    <t>000 1 05 03000 00 0000 000</t>
  </si>
  <si>
    <t>00010503000000000000</t>
  </si>
  <si>
    <t>182 1 05 03010 01 0000 110</t>
  </si>
  <si>
    <t>Единый сельскохозяйственный налог</t>
  </si>
  <si>
    <t>105010600000112296140001250001</t>
  </si>
  <si>
    <t>105010600000113296140001250001</t>
  </si>
  <si>
    <t>Единый сельскохозяйственный налог (пени по соответствующему платежу)</t>
  </si>
  <si>
    <t>000 1 05 04000 00 0000 000</t>
  </si>
  <si>
    <t>00010504000000000000</t>
  </si>
  <si>
    <t>182 1 05 04020 02 0000 110</t>
  </si>
  <si>
    <t>Налог, взимаемый в связи с применением патента системы надлогообложения, зачисляемые в бюджеты муниципальных районов</t>
  </si>
  <si>
    <t>105020600000117296140001250001</t>
  </si>
  <si>
    <t>105020600000118296140001250001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</si>
  <si>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</si>
  <si>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000 1 06 00000 00 0000 000</t>
  </si>
  <si>
    <t>НАЛОГИ НА ИМУЩЕСТВО</t>
  </si>
  <si>
    <t>000 1 06 02000 00 0000 000</t>
  </si>
  <si>
    <t>00010602000000000000</t>
  </si>
  <si>
    <t>182 1 06 02010 02 0000 110</t>
  </si>
  <si>
    <t>Налог на имущество организаций по имуществу, не входящему в Единую систему газоснабжения</t>
  </si>
  <si>
    <t>106020600000103296140001250001</t>
  </si>
  <si>
    <t>000 1 08 00000 00 0000 000</t>
  </si>
  <si>
    <t>ГОСУДАРСТВЕННАЯ ПОШЛИНА</t>
  </si>
  <si>
    <t>000 1 08 03000 00 0000 000</t>
  </si>
  <si>
    <t>00010803000000000000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</si>
  <si>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</si>
  <si>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</si>
  <si>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108010600000104296140001250001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</si>
  <si>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</si>
  <si>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108010600000105296140001250001</t>
  </si>
  <si>
    <t>000 1 08 07000 00 0000 000</t>
  </si>
  <si>
    <t>00010807000000000000</t>
  </si>
  <si>
    <t>Кировская районная администрация (исполнительно-распорядительный орган) муниципального района "Город Киров и Кировский район"</t>
  </si>
  <si>
    <t>001 1 08 07150 01 0000 110</t>
  </si>
  <si>
    <t>00110807150010000110</t>
  </si>
  <si>
    <t>108010600000002296140001250001</t>
  </si>
  <si>
    <t>Государственная пошлина за выдачу разрешения на установку рекламной конструкции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</si>
  <si>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</si>
  <si>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</si>
  <si>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</si>
  <si>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</si>
  <si>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001 1 11 05013 05 0000 120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</si>
  <si>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</si>
  <si>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111050600000003296140001250001</t>
  </si>
  <si>
    <t>001 1 11 05013 13 0000 120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</si>
  <si>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</si>
  <si>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111130600000004296140001250001</t>
  </si>
  <si>
    <t>001 1 11 05025 05 0000 120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</si>
  <si>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муниципальных районов (за исключением земельных участков муниципальных автономных учреждений)</t>
  </si>
  <si>
    <t>111050600000005296140001250001</t>
  </si>
  <si>
    <t>001 1 11 05035 05 0000 120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</si>
  <si>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и в хозяйственном ведении муниципальных унитарных предприятий</t>
  </si>
  <si>
    <t>111050600000006296140001250001</t>
  </si>
  <si>
    <t>001 1 11 05075 05 0000 120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</si>
  <si>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</si>
  <si>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111050600000007296140001250001</t>
  </si>
  <si>
    <t>001 1 11 05410 05 0000 120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</si>
  <si>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</si>
  <si>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111050600000008296140001250001</t>
  </si>
  <si>
    <t>000 1 11 07000 00 0000 000</t>
  </si>
  <si>
    <t>00011107000000000000</t>
  </si>
  <si>
    <t>001 1 11 07015 05 0000 120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</si>
  <si>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</si>
  <si>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111050600000009296140001250001</t>
  </si>
  <si>
    <t>000 1 11 09000 00 0000 000</t>
  </si>
  <si>
    <t>00011109000000000000</t>
  </si>
  <si>
    <t>001 1 11 09045 05 0000 120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</si>
  <si>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</si>
  <si>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111050600000010296140001250001</t>
  </si>
  <si>
    <t>000 1 12 00000 00 0000 000</t>
  </si>
  <si>
    <t>ПЛАТЕЖИ ПРИ ПОЛЬЗОВАНИИ ПРИРОДНЫМИ РЕСУРСАМИ</t>
  </si>
  <si>
    <t>МЕЖРЕГИОНАЛЬНОЕ УПРАВЛЕНИЕ ФЕДЕРАЛЬНОЙ СЛУЖБЫ ПО НАДЗОРУ В СФЕРЕ ПРИРОДОПОЛЬЗОВАНИЯ ПО Г. МОСКВЕ И КАЛУЖСКОЙ ОБЛАСТИ</t>
  </si>
  <si>
    <t>000 1 12 01000 00 0000 000</t>
  </si>
  <si>
    <t>00011201000000000000</t>
  </si>
  <si>
    <t>048 1 12 01010 01 0000 120</t>
  </si>
  <si>
    <t>Плата за выбросы загрязняющих веществ в атмосферный воздух стационарными объектами</t>
  </si>
  <si>
    <t>112010600000115296140001250001</t>
  </si>
  <si>
    <t>048 1 12 01030 01 0000 120</t>
  </si>
  <si>
    <t>Плата за выбросы загрязняющих веществ в водные объекты</t>
  </si>
  <si>
    <t>112010600000116296140001250001</t>
  </si>
  <si>
    <t>Плата за сбросы загрязняющих веществ в водные объекты</t>
  </si>
  <si>
    <t>048 1 12 01041 01 0000 120</t>
  </si>
  <si>
    <t>04811201041010000120</t>
  </si>
  <si>
    <t>112010600000119296140001250001</t>
  </si>
  <si>
    <t>Плата за размещение отходов производства (пени по соответствующему платежу)</t>
  </si>
  <si>
    <t>112010600000120296140001250001</t>
  </si>
  <si>
    <t>Плата за размещение отходов производства</t>
  </si>
  <si>
    <t>048 1 12 01042 01 0000 120</t>
  </si>
  <si>
    <t>04811201042010000120</t>
  </si>
  <si>
    <t>112010600000121296140001250001</t>
  </si>
  <si>
    <t>Плата за размещение твердых коммунальных отходов</t>
  </si>
  <si>
    <t>000 1 13 00000 00 0000 000</t>
  </si>
  <si>
    <t>ДОХОДЫ ОТ ОКАЗАНИЯ ПЛАТНЫХ УСЛУГ И КОМПЕНСАЦИИ ЗАТРАТ ГОСУДАРСТВА</t>
  </si>
  <si>
    <t>000 1 13 01000 00 0000 000</t>
  </si>
  <si>
    <t>00011301000000000000</t>
  </si>
  <si>
    <t>001 1 13 01995 05 0000 130</t>
  </si>
  <si>
    <t>00111301995050000130</t>
  </si>
  <si>
    <t>113050600000011296140001250001</t>
  </si>
  <si>
    <t>Прочие доходы от оказания платных услуг (работ) получателями средств бюджетов муниципальных районов (доходы от оказания услуг редакцией газеты, находящейся в ведении органов местного самоуправления муниципального района)</t>
  </si>
  <si>
    <t>113050600000012296140001250001</t>
  </si>
  <si>
    <t>Прочие доходы от оказания платных услуг (работ) получателями средств бюджетов муниципальных районов (доходы от оказания услуг учреждениями культуры, находящихся в ведении органов местного самоуправления муниципальных районов)</t>
  </si>
  <si>
    <t>113050600000013296140001250001</t>
  </si>
  <si>
    <t>Прочие доходы от оказания платных услуг (работ) получателями средств бюджетов муниципальных районов (поступления родительской платы за содержание детей в муниципальных казённых дошкольных образовательных учреждениях)</t>
  </si>
  <si>
    <t>113050600000014296140001250001</t>
  </si>
  <si>
    <t>Прочие доходы от оказания платных услуг (работ) получателями средств бюджетов муниципальных районов (поступление средств на организацию питания учащихся общеобразовательных учреждений)</t>
  </si>
  <si>
    <t>113050600000015296140001250001</t>
  </si>
  <si>
    <t>Прочие доходы от оказания платных услуг (работ) получателями средств бюджетов муниципальных районов (доходы от оказания услуг детско-юношеской спортивной школы, находящейся в ведении органов местного самоуправления муниципального района)</t>
  </si>
  <si>
    <t>113050600000016296140001250001</t>
  </si>
  <si>
    <t>Прочие доходы от оказания платных услуг (работ) получателями средств бюджетов муниципальных районов (доходы от оказания услуг учреждениями телевидения, находящихся в ведении органов местного самоуправления муниципального района)</t>
  </si>
  <si>
    <t>000 1 13 02000 00 0000 000</t>
  </si>
  <si>
    <t>00011302000000000000</t>
  </si>
  <si>
    <t>001 1 13 02995 05 0000 130</t>
  </si>
  <si>
    <t>Прочие доходы от компенсации затрат бюджетов муниципальных районов</t>
  </si>
  <si>
    <t>113050600000017296140001250001</t>
  </si>
  <si>
    <t>Прочие доходы от компенсации затрат бюджетов муниципальных районов из федерального бюджета</t>
  </si>
  <si>
    <t>113050600000018296140001250001</t>
  </si>
  <si>
    <t>Прочие доходы от компенсации затрат бюджетов муниципальных районов (средства от возмещения расходов на коммунальные платежи)</t>
  </si>
  <si>
    <t>000 1 14 00000 00 0000 000</t>
  </si>
  <si>
    <t>ДОХОДЫ ОТ ПРОДАЖИ МАТЕРИАЛЬНЫХ И НЕМАТЕРИАЛЬНЫХ АКТИВОВ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</si>
  <si>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</si>
  <si>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</si>
  <si>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</si>
  <si>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предприятий,в том числе казённых), в части реализации основных средств по указанному имуществу</t>
  </si>
  <si>
    <t>114050600000019296140001250001</t>
  </si>
  <si>
    <t>000 1 14 06000 00 0000 000</t>
  </si>
  <si>
    <t>00011406000000000000</t>
  </si>
  <si>
    <t>001 1 14 06013 05 0000 430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</si>
  <si>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</si>
  <si>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114050600000020296140001250001</t>
  </si>
  <si>
    <t>001 1 14 06013 13 0000 430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</si>
  <si>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</si>
  <si>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114130600000021296140001250001</t>
  </si>
  <si>
    <t>001 1 14 06025 05 0000 430</t>
  </si>
  <si>
    <t>Доходы от продажи земельных участков,находящихся в собственности муниципальных районов (за исключением земельных участков муниципальных автономных учреждений)</t>
  </si>
  <si>
    <t>114050600000022296140001250001</t>
  </si>
  <si>
    <t>001 1 14 06313 05 0000 430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</si>
  <si>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</si>
  <si>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114050600000023296140001250001</t>
  </si>
  <si>
    <t>001 1 14 06313 13 0000 430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</si>
  <si>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городского поселения</t>
  </si>
  <si>
    <t>114130600000024296140001250001</t>
  </si>
  <si>
    <t>000 1 16 00000 00 0000 000</t>
  </si>
  <si>
    <t>ШТРАФЫ, САНКЦИИ, ВОЗМЕЩЕНИЕ УЩЕРБА</t>
  </si>
  <si>
    <t>000 1 16 01000 00 0000 000</t>
  </si>
  <si>
    <t>00011601000000000000</t>
  </si>
  <si>
    <t>128 1 16 01193 01 0000 140</t>
  </si>
  <si>
    <t>12811601193010000140</t>
  </si>
  <si>
    <t>116010600000154296140001250001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</si>
  <si>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уполномоченой в соответствии с федеральными законами на осуществление государственного надзора (должностного лица), органа (должностного лица, осуществляющего муниципальный контроль)</t>
  </si>
  <si>
    <t>730 1 16 01053 01 0000 140</t>
  </si>
  <si>
    <t>73011601053010000140</t>
  </si>
  <si>
    <t>Администрация Губернатора Калужской области-орган исполнительной власти Калужской области</t>
  </si>
  <si>
    <t>116010600000127296140001250001</t>
  </si>
  <si>
    <t>Административные штрафы, установленные Главой 5 Кодекса Российской 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</si>
  <si>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730 1 16 01063 01 0000 140</t>
  </si>
  <si>
    <t>73011601063010000140</t>
  </si>
  <si>
    <t>116010600000131296140001250001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</si>
  <si>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</si>
  <si>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116010600000132296140001250001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</si>
  <si>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</si>
  <si>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116010600000133296140001250001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</si>
  <si>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несовершеннолетнего в процесс потребления табака)</t>
  </si>
  <si>
    <t>116010600000134296140001250001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</si>
  <si>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</si>
  <si>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116010600000135296140001250001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</si>
  <si>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</si>
  <si>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730 1 16 01073 01 0000 140</t>
  </si>
  <si>
    <t>73011601073010000140</t>
  </si>
  <si>
    <t>116010600000139296140001250001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</si>
  <si>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</si>
  <si>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116010600000140296140001250001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</si>
  <si>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</si>
  <si>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730 1 16 01183 01 0000 140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</si>
  <si>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</si>
  <si>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116010600000153296140001250001</t>
  </si>
  <si>
    <t>730 1 16 01193 01 0000 140</t>
  </si>
  <si>
    <t>73011601193010000140</t>
  </si>
  <si>
    <t>116010600000155296140001250001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</si>
  <si>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</si>
  <si>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730 1 16 01203 01 0000 140</t>
  </si>
  <si>
    <t>73011601203010000140</t>
  </si>
  <si>
    <t>116010600000157296140001250001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</si>
  <si>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</t>
  </si>
  <si>
    <t>116010600000158296140001250001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</si>
  <si>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</si>
  <si>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756 1 16 01143 01 0000 140</t>
  </si>
  <si>
    <t>75611601143010000140</t>
  </si>
  <si>
    <t>Управление административно-технического контроля Калужской области</t>
  </si>
  <si>
    <t>116010600000147296140001250001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</si>
  <si>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</si>
  <si>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756 1 16 01203 01 0000 140</t>
  </si>
  <si>
    <t>75611601203010000140</t>
  </si>
  <si>
    <t>116010600000159296140001250001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</si>
  <si>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</si>
  <si>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765 1 16 01053 01 0000 140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</si>
  <si>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</si>
  <si>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Служба по организационному обеспечению деятельности мировых судей Калужской области</t>
  </si>
  <si>
    <t>116010600000128296140001250001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</si>
  <si>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</si>
  <si>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116010600000129296140001250001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</si>
  <si>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</si>
  <si>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116010600000130296140001250001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</si>
  <si>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</si>
  <si>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765 1 16 01063 01 0000 140</t>
  </si>
  <si>
    <t>116010600000136296140001250001</t>
  </si>
  <si>
    <t>116010600000137296140001250001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</si>
  <si>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</si>
  <si>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116010600000138296140001250001</t>
  </si>
  <si>
    <t>765 1 16 01073 01 0000 140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</si>
  <si>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</si>
  <si>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116010600000141296140001250001</t>
  </si>
  <si>
    <t>116010600000142296140001250001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</si>
  <si>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</si>
  <si>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>116010600000143296140001250001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</si>
  <si>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</t>
  </si>
  <si>
    <t>116010600000144296140001250001</t>
  </si>
  <si>
    <t>765 1 16 01083 01 0000 140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</si>
  <si>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</si>
  <si>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116010600000145296140001250001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</si>
  <si>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</si>
  <si>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>765 1 16 01133 01 0000 140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</si>
  <si>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</si>
  <si>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116010600000146296140001250001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</si>
  <si>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</si>
  <si>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765 1 16 01143 01 0000 140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</si>
  <si>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</si>
  <si>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116010600000148296140001250001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</si>
  <si>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</t>
  </si>
  <si>
    <t>765 1 16 01153 01 0000 140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</si>
  <si>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</si>
  <si>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116010600000149296140001250001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</si>
  <si>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(штрафы за непредставление (несообщение) сведений, необходимых для осуществоения налогового контроля)</t>
  </si>
  <si>
    <t>765 1 16 01173 01 0000 140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</si>
  <si>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</si>
  <si>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116010600000150296140001250001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</si>
  <si>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</si>
  <si>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116010600000151296140001250001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</si>
  <si>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органа,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судов)</t>
  </si>
  <si>
    <t>116010600000152296140001250001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</si>
  <si>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</si>
  <si>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>765 1 16 01193 01 0000 140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</si>
  <si>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</si>
  <si>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116010600000156296140001250001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</si>
  <si>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 осуществляющего муниципальный контроль)</t>
  </si>
  <si>
    <t>765 1 16 01203 01 0000 140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</si>
  <si>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</si>
  <si>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116010600000160296140001250001</t>
  </si>
  <si>
    <t>765 1 16 01333 01 0000 140</t>
  </si>
  <si>
    <t>76511601333010000140</t>
  </si>
  <si>
    <t>116010600000164296140001250001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</si>
  <si>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</t>
  </si>
  <si>
    <t>000 1 16 07000 00 0000 000</t>
  </si>
  <si>
    <t>00011607000000000000</t>
  </si>
  <si>
    <t>001 1 16 07090 05 0000 140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</si>
  <si>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</si>
  <si>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116050600000025296140001250001</t>
  </si>
  <si>
    <t>000 1 16 10000 00 0000 000</t>
  </si>
  <si>
    <t>00011610000000000000</t>
  </si>
  <si>
    <t>МИНИСТЕРСТВО ВНУТРЕННИХ ДЕЛ РОССИЙСКОЙ ФЕДЕРАЦИИ</t>
  </si>
  <si>
    <t>001 1 16 10032 05 0000 140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</si>
  <si>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</si>
  <si>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116050600000026296140001250001</t>
  </si>
  <si>
    <t>001 1 16 10061 05 0000 140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</si>
  <si>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</si>
  <si>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116050600000027296140001250001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</si>
  <si>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</si>
  <si>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</si>
  <si>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116010600000163296140001250001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</si>
  <si>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 (иные штрафы)</t>
  </si>
  <si>
    <t>188 1 16 10123 01 0000 140</t>
  </si>
  <si>
    <t>18811610123010000140</t>
  </si>
  <si>
    <t>116010600000161296140001250001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</si>
  <si>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</si>
  <si>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758 1 16 10123 01 0000 140</t>
  </si>
  <si>
    <t>75811610123010000140</t>
  </si>
  <si>
    <t>Министерство природных ресурсов и экологии Калужской области</t>
  </si>
  <si>
    <t>116010600000162296140001250001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</si>
  <si>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районов,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</si>
  <si>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000 1 16 11000 00 0000 000</t>
  </si>
  <si>
    <t>00011611000000000000</t>
  </si>
  <si>
    <t>ФЕДЕРАЛЬНОЕ АГЕНТСТВО ПО РЫБОЛОВСТВУ</t>
  </si>
  <si>
    <t>076 1 16 11050 01 0000 140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</si>
  <si>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</si>
  <si>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116010600000087296140001250001</t>
  </si>
  <si>
    <t>000 1 17 00000 00 0000 000</t>
  </si>
  <si>
    <t>ПРОЧИЕ НЕНАЛОГОВЫЕ ДОХОДЫ</t>
  </si>
  <si>
    <t>000 1 17 01000 00 0000 000</t>
  </si>
  <si>
    <t>00011701000000000000</t>
  </si>
  <si>
    <t>001 1 17 01050 05 0000 180</t>
  </si>
  <si>
    <t>Невыясненные поступления, зачисляемые в муниципальные районы</t>
  </si>
  <si>
    <t>117050600000028296140001250001</t>
  </si>
  <si>
    <t>002 1 17 01050 05 0000 180</t>
  </si>
  <si>
    <t>Невыясненные поступления, зачисляемые в бюджеты муниципальных районов</t>
  </si>
  <si>
    <t>117050600000084296140001250001</t>
  </si>
  <si>
    <t>000 1 17 05000 00 0000 000</t>
  </si>
  <si>
    <t>00011705000000000000</t>
  </si>
  <si>
    <t>001 1 17 05050 05 0000 180</t>
  </si>
  <si>
    <t>Прочие неналоговые доходы бюджетов муниципальных районов</t>
  </si>
  <si>
    <t>117050600000029296140001250001</t>
  </si>
  <si>
    <t>000 1 17 15000 00 0000 000</t>
  </si>
  <si>
    <t>00011715000000000000</t>
  </si>
  <si>
    <t>001 1 17 15030 05 0000 150</t>
  </si>
  <si>
    <t>00111715030050000150</t>
  </si>
  <si>
    <t>117050600000030296140001250001</t>
  </si>
  <si>
    <t>Инициативные платежи, зачисляемые в бюджеты муниципальных районов, от индивидуальных предпринимателей и юридических лиц, уплачиваемые на добровольной основе, в целях реализации школьных инициатив</t>
  </si>
  <si>
    <t>117050600000031296140001250001</t>
  </si>
  <si>
    <t>Инициативные платежи, зачисляемые в бюджеты муниципальных районов, от граждан, уплачиваемые на добровольной основе, в целях реализации школьных инициатив</t>
  </si>
  <si>
    <t>117050600000032296140001250001</t>
  </si>
  <si>
    <t>Инициативные платежи, зачисляемые в бюджеты муниципальных районов, от физических и юридических лиц, уплачиваемые на добровольной основе, в целях реализации молодежных инициатив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</si>
  <si>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</si>
  <si>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</si>
  <si>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</si>
  <si>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</si>
  <si>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000 2 02 19000 00 0000 000</t>
  </si>
  <si>
    <t>00020219000000000000</t>
  </si>
  <si>
    <t>001 2 02 19999 05 0000 150</t>
  </si>
  <si>
    <t>00120219999050000150</t>
  </si>
  <si>
    <t>202050600000033296140001250001</t>
  </si>
  <si>
    <t>Прочие дотации бюджетам муниципальных районов на стимулирование руководителей исполнительно-распорядительных органов муниципальных образований области</t>
  </si>
  <si>
    <t>202050600000034296140001250001</t>
  </si>
  <si>
    <t>Прочие дотации бюджетам муниципальных районов за достижение показателей деятельности органов исполнительной власти субъектов Российской Федерации</t>
  </si>
  <si>
    <t>000 2 02 25000 00 0000 000</t>
  </si>
  <si>
    <t>00020225000000000000</t>
  </si>
  <si>
    <t>001 2 02 25304 05 0000 150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</si>
  <si>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</si>
  <si>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202050600000035296140001250001</t>
  </si>
  <si>
    <t>001 2 02 25467 05 0000 150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</si>
  <si>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</si>
  <si>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202050600000001296140001240001</t>
  </si>
  <si>
    <t>001 2 02 25497 05 0000 150</t>
  </si>
  <si>
    <t>Субсидии бюджетам муниципальных районов на реализацию мероприятий по обеспечению жильем молодых семей</t>
  </si>
  <si>
    <t>202050600000036296140001250001</t>
  </si>
  <si>
    <t>001 2 02 25519 05 0000 150</t>
  </si>
  <si>
    <t>Субсидия бюджетам муниципальных районов на государственную поддержку отрасли культуры</t>
  </si>
  <si>
    <t>202050600000037296140001250001</t>
  </si>
  <si>
    <t>001 2 02 25750 05 0000 150</t>
  </si>
  <si>
    <t>Субсидии бюджетам муниципальных районов на реализацию мероприятий по модернизации школьных систем образования</t>
  </si>
  <si>
    <t>202050600000038296140001250001</t>
  </si>
  <si>
    <t>000 2 02 29000 00 0000 000</t>
  </si>
  <si>
    <t>00020229000000000000</t>
  </si>
  <si>
    <t>001 2 02 29999 05 0000 150</t>
  </si>
  <si>
    <t>Прочие субсидии бюджетам муниципальных районов</t>
  </si>
  <si>
    <t>202050600000039296140001250001</t>
  </si>
  <si>
    <t>Прочие субсидии бюджетам муниципальных районов на реализацию мероприятий в рамках подпрограммы "Развитие малого и среднего, в том числе инновационного, предпринимательства в Калужской области"</t>
  </si>
  <si>
    <t>202050600000040296140001250001</t>
  </si>
  <si>
    <t>Прочие субсидии бюджетам муниципальных районов на организацию отдыха и оздоровление детей</t>
  </si>
  <si>
    <t>202050600000041296140001250001</t>
  </si>
  <si>
    <t>Прочие субсидии бюджетам муниципальных районов на обеспечение финансовой устойчивости муниципальных образований Калужской области</t>
  </si>
  <si>
    <t>202050600000042296140001250001</t>
  </si>
  <si>
    <t>Прочие субсидии бюджетам муниципальных районов на реализацию мероприятий подпрограммы "Совершенствование и развитие сети автомобильных дорог Калужской области"</t>
  </si>
  <si>
    <t>202050600000043296140001250001</t>
  </si>
  <si>
    <t>Прочие субсидии бюджетам муниципальных районов на мероприятия, направленные на энергосбережение и повышение энергоэффективности в Калужской области</t>
  </si>
  <si>
    <t>202050600000044296140001250001</t>
  </si>
  <si>
    <t>Прочие субсидии бюджетам муниципальных районов на реализацию мероприятий по присмотру и уходу за детьми</t>
  </si>
  <si>
    <t>202050600000045296140001250001</t>
  </si>
  <si>
    <t>Прочие субсидии бюджетам муниципальных районов на проведение комплексных кадастровых работ за счет средств областного бюджета</t>
  </si>
  <si>
    <t>202050600000046296140001250001</t>
  </si>
  <si>
    <t>Прочие субсидии бюджетам муниципальных районов на реализацию школьных инициатив</t>
  </si>
  <si>
    <t>202050600000047296140001250001</t>
  </si>
  <si>
    <t>Прочие субсидии бюджетам муниципальных районов на реализацию молодежных инициатив</t>
  </si>
  <si>
    <t>000 2 02 30000 00 0000 000</t>
  </si>
  <si>
    <t>00020230000000000000</t>
  </si>
  <si>
    <t>001 2 02 30022 05 0000 150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</si>
  <si>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</si>
  <si>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202050600000048296140001250001</t>
  </si>
  <si>
    <t>001 2 02 30024 05 0000 150</t>
  </si>
  <si>
    <t>Субвенции бюджетам муниципальных районов на выполнение передаваемых полномочий субъектов Российской Федерации</t>
  </si>
  <si>
    <t>202050600000049296140001250001</t>
  </si>
  <si>
    <t>Субвенции бюджетам муниципальных районов на осуществление деятельности по образованию патронатных семей для граждан пожилого возраста и инвалидов</t>
  </si>
  <si>
    <t>202050600000050296140001250001</t>
  </si>
  <si>
    <t>Субвенции бюджетам муниципальных районов на выполнение передаваемых полномочий субъектов РФ в части обеспечения государственных гарантий реализации прав на получение общедоступного и бесплатного дошкольного образования в муниципальных дошкольных образоваельных организациях, финансового обеспечения получения дошкольного образования в частных дошкольных образовательных организациях</t>
  </si>
  <si>
    <t>202050600000051296140001250001</t>
  </si>
  <si>
    <t>Субвенции бюджетам муниципальных районов на выполнение передаваемых полномочий субъектов РФ на формирование и содержание областных архивных фондов</t>
  </si>
  <si>
    <t>202050600000052296140001250001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</si>
  <si>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государственных полномочий по организации социального обслуживания в Калужской области граждан в соответствии с Федеральным законом "Об основах социального обслуживания граждан в Российской Федерации", Законом Калужской области "О регулировании отдельных правоотношений в сфере предоставления социальных услуг в Калужской области" (кроме принятия решения о признании гражданина нуждающимся в социальном обслуживании либо в отказе в социальном обслуживании составления индивидуальной программы предоставления социальных услуг) и осуществление мер по профилактике безнадзорности несовершеннолетних и организации индивидуальной профилактической работы в отношении безнадзорных и беспризорных несовершеннолетних, их родителей или иных законных представителей, не исполняющих своих обязанностей по воспитанию, содержанию несовершеннолетних и (или) отрицательно влияющих на их поведение либо жестоко обращающихся с ними, в соответствии с Федеральным законом "Об основах системы профилактики безнадзорности и правонарушений несовершеннолетних"</t>
  </si>
  <si>
    <t>202050600000053296140001250001</t>
  </si>
  <si>
    <t>Cубвенции бюджетам муниципальных районов на выполнение передаваемых полномочий субъектов РФ в части получения общедоступного и бесплатного дошкольного,начального общего,основного общего,среднего общего образования в муниципальных общеобразовательных организациях, обеспечения дополнительного образования детей в муниципальных общеобразовательных организациях, финансового обеспечения получения дошкольного, начального общего, основного общего, среднего общего образования в частных общеобразовательных организациях, осуществляющих общеобразовательную деятельность по имеющим государственную аккредитацию основным общеобразовательным программам</t>
  </si>
  <si>
    <t>202050600000054296140001250001</t>
  </si>
  <si>
    <t>Субвенции бюджетам муниципальных районов на осуществление государственных полномочий по созданию административных комиссий в муниципальных районах и городских округах Калужской области</t>
  </si>
  <si>
    <t>202050600000055296140001250001</t>
  </si>
  <si>
    <t>Субвенции бюджетам муниципальных районов на выполнение передаваемых полномочий субъектов Российской Федерации в части организации исполнения переданных государственных полномочий</t>
  </si>
  <si>
    <t>202050600000056296140001250001</t>
  </si>
  <si>
    <t>Субвенция бюджетам муниципальных районов на выполнение передаваемых полномочий субъектов РФ в части осуществления ежемесячных денежных выплат работникам муниципальных общеобразовательных организаций области</t>
  </si>
  <si>
    <t>202050600000057296140001250001</t>
  </si>
  <si>
    <t>Субвенции бюджетам муниципальных районов на выполнение передаваемых полномочий субъектов Российской Федерации в части осуществления ежемесячной денежной выплаты, назначаемой в случае рождения третьего ребенка или последующих детей до достижения ребенком возраста трех лет (за счет средств областного бюджета)</t>
  </si>
  <si>
    <t>202050600000058296140001250001</t>
  </si>
  <si>
    <t>Субвенции бюджетам муниципальных районов на выполнение передаваемых полномочий субъектов РФ в части обеспечения социальных выплат, пособий, компенсации детям, семьям с детьми</t>
  </si>
  <si>
    <t>202050600000059296140001250001</t>
  </si>
  <si>
    <t>Субвенции бюджетам муниципальных районов на выполнение передаваемых полномочий субъектов РФ в части оказания социальной помощи отдельным категориям граждан, находящимся в трудной жизненной ситуации</t>
  </si>
  <si>
    <t>202050600000060296140001250001</t>
  </si>
  <si>
    <t>Субвенции бюджетам муниципальных районов на выполнение передаваемых полномочий субъектов РФ в части организации предоставления денежных выплат, пособий и компенсаций отдельным категориям граждан области в соответствии с региональным законодательством</t>
  </si>
  <si>
    <t>202050600000061296140001250001</t>
  </si>
  <si>
    <t>Субвенции бюджетам муниципальных районов на осуществление государственного полномочия по осуществлению уведомительной регистрации территориальных соглашений и коллективных договоров</t>
  </si>
  <si>
    <t>202050600000062296140001250001</t>
  </si>
  <si>
    <t>Субвенции бюджетам муниципальных районов на выполнение передаваемых полномочий субъектов Российской Федерации в части мер социальной поддержки отдельным категориям граждан на возмещение расходов, связанных с установкой внутридомового газового оборудования</t>
  </si>
  <si>
    <t>202050600000063296140001250001</t>
  </si>
  <si>
    <t>Субвенции бюджетам муниципальных районов на выполнение передаваемых полномочий субъектов Российской Федерации в части организации мероприятий при осуществлении деятельности по обращению с животными без владельцев</t>
  </si>
  <si>
    <t>202050600000064296140001250001</t>
  </si>
  <si>
    <t>Субвенции бюджетам муниципальных районов на выплату компенсации родительской платы за присмотр и уход за детьми, посещающими образовательные организации, находящиеся на территории Калужской области и реализующие образовательную программу дошкольного образования</t>
  </si>
  <si>
    <t>002 2 02 30024 05 0000 150</t>
  </si>
  <si>
    <t>00220230024050000150</t>
  </si>
  <si>
    <t>202050600000085296140001250001</t>
  </si>
  <si>
    <t>Субвенции бюджетам муниципальных районов на выполнение передаваемых полномочий субъектов РФ в части исполнения гос.полномочий субъектов РФ по расчету и предоставлению дотаций на выравнивание бюджетной обеспеченности бюджетам поселений за счет средств областного бюджета</t>
  </si>
  <si>
    <t>000 2 02 35000 00 0000 000</t>
  </si>
  <si>
    <t>00020235000000000000</t>
  </si>
  <si>
    <t>001 2 02 35084 05 0000 150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</si>
  <si>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</si>
  <si>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202050600000065296140001250001</t>
  </si>
  <si>
    <t>001 2 02 35120 05 0000 150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</si>
  <si>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</si>
  <si>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202050600000066296140001250001</t>
  </si>
  <si>
    <t>001 2 02 35220 05 0000 150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</si>
  <si>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</si>
  <si>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202050600000067296140001250001</t>
  </si>
  <si>
    <t>001 2 02 35250 05 0000 150</t>
  </si>
  <si>
    <t>Субвенции бюджетам муниципальных районов на оплату жилищно-коммунальных услуг отдельным категориям граждан</t>
  </si>
  <si>
    <t>202050600000068296140001250001</t>
  </si>
  <si>
    <t>001 2 02 35404 05 0000 150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</si>
  <si>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</si>
  <si>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202050600000069296140001250001</t>
  </si>
  <si>
    <t>001 2 02 35462 05 0000 150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</si>
  <si>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</si>
  <si>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202050600000070296140001250001</t>
  </si>
  <si>
    <t>001 2 02 35930 05 0000 150</t>
  </si>
  <si>
    <t>Субвенции бюджетам муниципальных районов на осуществление переданных полномочий на государственную регистрацию актов гражданского состояния</t>
  </si>
  <si>
    <t>202050600000071296140001250001</t>
  </si>
  <si>
    <t>000 2 02 39000 00 0000 000</t>
  </si>
  <si>
    <t>00020239000000000000</t>
  </si>
  <si>
    <t>001 2 02 39999 05 0000 150</t>
  </si>
  <si>
    <t>Прочие субвенции бюджетам муниципальных районов</t>
  </si>
  <si>
    <t>202050600000072296140001250001</t>
  </si>
  <si>
    <t>000 2 02 40000 00 0000 000</t>
  </si>
  <si>
    <t>00020240000000000000</t>
  </si>
  <si>
    <t>001 2 02 40014 05 0000 150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</si>
  <si>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</si>
  <si>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202050600000073296140001250001</t>
  </si>
  <si>
    <t>Межбюджетные трансферты, передаваемые бюджетам муниципальных районов из бюджетов поселений на осуществление части полномочий по составлению проекта бюджета сельского поселения и организации исполнения бюджета сельского поселения</t>
  </si>
  <si>
    <t>202050600000074296140001250001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</si>
  <si>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созданию условий для организации досуга и обеспечения жителей поселения услугами организации</t>
  </si>
  <si>
    <t>202050600000075296140001250001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</si>
  <si>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</si>
  <si>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000 2 02 45000 00 0000 000</t>
  </si>
  <si>
    <t>00020245000000000000</t>
  </si>
  <si>
    <t>001 2 02 45050 05 0000 150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</si>
  <si>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</si>
  <si>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202050600000076296140001250001</t>
  </si>
  <si>
    <t>001 2 02 45179 05 0000 150</t>
  </si>
  <si>
    <t>Прочие межбюджетные трансферты бюджетам муниципальных районов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</si>
  <si>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202050600000077296140001250001</t>
  </si>
  <si>
    <t>001 2 02 45303 05 0000 150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</si>
  <si>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общеобразовательных организаций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</si>
  <si>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202050600000078296140001250001</t>
  </si>
  <si>
    <t>000 2 02 49000 00 0000 000</t>
  </si>
  <si>
    <t>00020249000000000000</t>
  </si>
  <si>
    <t>001 2 02 49999 05 0000 150</t>
  </si>
  <si>
    <t>Прочие межбюджетные трансферты, передаваемые бюджетам муниципальных районов</t>
  </si>
  <si>
    <t>202050600000079296140001250001</t>
  </si>
  <si>
    <t>Прочие межбюджетные трансферты, передаваемые бюджетам муниципальных районов на финансовое обеспечение расходных обязательств муниципальных образований Калужской области за счет иным образом зарезервированных в составе утвержденных бюджетных ассигнований областного бюджета</t>
  </si>
  <si>
    <t>202050600000080296140001250001</t>
  </si>
  <si>
    <t>Прочие межбюджетные трансферты бюджетам муниципальных районов на материально-техническое обеспечение проведения выборов в представительные органы вновь образованных муниципальных образований Калужской области</t>
  </si>
  <si>
    <t>000 2 07 00000 00 0000 000</t>
  </si>
  <si>
    <t>ПРОЧИЕ БЕЗВОЗМЕЗДНЫЕ ПОСТУПЛЕНИЯ</t>
  </si>
  <si>
    <t>000 2 07 05000 00 0000 000</t>
  </si>
  <si>
    <t>00020705000000000000</t>
  </si>
  <si>
    <t>001 2 07 05030 05 0000 150</t>
  </si>
  <si>
    <t>Прочие безвозмездные поступления в бюджеты муниципальных районов</t>
  </si>
  <si>
    <t>207050600000081296140001250001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</si>
  <si>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</si>
  <si>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</si>
  <si>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000 2 08 05000 00 0000 000</t>
  </si>
  <si>
    <t>00020805000000000000</t>
  </si>
  <si>
    <t>002 2 08 05000 05 0000 150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</si>
  <si>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</t>
  </si>
  <si>
    <t>208050600000086296140001250001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</si>
  <si>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</si>
  <si>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</si>
  <si>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000 2 18 60000 00 0000 000</t>
  </si>
  <si>
    <t>00021860000000000000</t>
  </si>
  <si>
    <t>001 2 18 60010 05 0000 150</t>
  </si>
  <si>
    <t>00121860010050000150</t>
  </si>
  <si>
    <t>218050600000082296140001250001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</si>
  <si>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на финансовое обеспечение расходных обязательств муниципальных образований Кировского района за счет иным образом зарезервированных в составе утвержденных бюджетных ассигнований районного бюджета из бюджетов поселений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</si>
  <si>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</si>
  <si>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</si>
  <si>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000 2 19 35000 00 0000 000</t>
  </si>
  <si>
    <t>00021935000000000000</t>
  </si>
  <si>
    <t>001 2 19 35404 05 0000 150</t>
  </si>
  <si>
    <t>Возврат остатков субвенций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граждан, из бюджетов муниципальных районов</t>
  </si>
  <si>
    <t>219050600000083296140001250001</t>
  </si>
  <si>
    <t>Реестр источников доходов
бюджета муниципального района "Город Киров и Кировский район"
на 2026 год и плановый период 2027 и 2028 годов</t>
  </si>
  <si>
    <t xml:space="preserve"> руб </t>
  </si>
  <si>
    <t>ВСЕГО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</si>
</sst>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00000"/>
  </numFmts>
  <fonts count="1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8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4" fontId="9" fillId="0" borderId="12" xfId="33" applyNumberFormat="1" applyFont="1" applyProtection="1">
      <alignment horizontal="right" vertical="center" shrinkToFit="1"/>
    </xf>
    <xf numFmtId="4" fontId="9" fillId="0" borderId="9" xfId="42" applyNumberFormat="1" applyFont="1" applyProtection="1">
      <alignment horizontal="right" vertical="center" shrinkToFi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4" fontId="10" fillId="0" borderId="2" xfId="38" applyNumberFormat="1" applyFont="1" applyProtection="1">
      <alignment horizontal="right" vertical="center" shrinkToFit="1"/>
    </xf>
    <xf numFmtId="4" fontId="10" fillId="0" borderId="2" xfId="38" applyFont="1">
      <alignment horizontal="right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165" fontId="3" fillId="0" borderId="1" xfId="3" applyNumberFormat="1" applyProtection="1">
      <alignment horizontal="center"/>
    </xf>
    <xf numFmtId="165" fontId="3" fillId="0" borderId="1" xfId="9" applyNumberFormat="1" applyProtection="1">
      <alignment horizontal="center" vertical="center" wrapText="1"/>
    </xf>
    <xf numFmtId="165" fontId="3" fillId="0" borderId="7" xfId="19" applyNumberFormat="1" applyProtection="1"/>
    <xf numFmtId="165" fontId="4" fillId="0" borderId="1" xfId="25" applyNumberFormat="1" applyProtection="1">
      <alignment horizontal="center" vertical="center"/>
    </xf>
    <xf numFmtId="165" fontId="4" fillId="0" borderId="9" xfId="27" applyNumberFormat="1" applyProtection="1">
      <alignment horizontal="center" vertical="center" wrapText="1"/>
    </xf>
    <xf numFmtId="165" fontId="3" fillId="0" borderId="9" xfId="28" applyNumberFormat="1" applyProtection="1">
      <alignment horizontal="center" vertical="center" wrapText="1"/>
    </xf>
    <xf numFmtId="165" fontId="4" fillId="0" borderId="12" xfId="32" applyNumberFormat="1" applyProtection="1">
      <alignment vertical="center" wrapText="1"/>
    </xf>
    <xf numFmtId="165" fontId="3" fillId="0" borderId="2" xfId="37" applyNumberFormat="1" applyProtection="1">
      <alignment vertical="center" wrapText="1"/>
    </xf>
    <xf numFmtId="165" fontId="3" fillId="0" borderId="2" xfId="37" applyNumberFormat="1">
      <alignment vertical="center" wrapText="1"/>
    </xf>
    <xf numFmtId="165" fontId="3" fillId="0" borderId="7" xfId="39" applyNumberFormat="1" applyProtection="1">
      <alignment horizontal="right"/>
    </xf>
    <xf numFmtId="165" fontId="0" fillId="0" borderId="0" xfId="0" applyNumberFormat="1" applyProtection="1">
      <protection locked="0"/>
    </xf>
    <xf numFmtId="165" fontId="3" fillId="2" borderId="1" xfId="15" applyNumberFormat="1" applyProtection="1">
      <alignment wrapText="1"/>
    </xf>
    <xf numFmtId="165" fontId="3" fillId="0" borderId="1" xfId="22" applyNumberFormat="1" applyProtection="1"/>
    <xf numFmtId="165" fontId="3" fillId="0" borderId="1" xfId="23" applyNumberFormat="1" applyProtection="1">
      <alignment vertical="center"/>
    </xf>
    <xf numFmtId="165" fontId="4" fillId="0" borderId="9" xfId="27" applyNumberFormat="1" applyProtection="1">
      <alignment horizontal="center" vertical="center" wrapText="1"/>
    </xf>
    <xf numFmtId="165" fontId="4" fillId="0" borderId="9" xfId="27" applyNumberFormat="1">
      <alignment horizontal="center" vertical="center" wrapText="1"/>
    </xf>
    <xf numFmtId="165" fontId="3" fillId="0" borderId="9" xfId="28" applyNumberFormat="1" applyProtection="1">
      <alignment horizontal="center" vertical="center" wrapText="1"/>
    </xf>
    <xf numFmtId="165" fontId="3" fillId="0" borderId="9" xfId="28" applyNumberFormat="1">
      <alignment horizontal="center" vertical="center" wrapText="1"/>
    </xf>
    <xf numFmtId="165" fontId="3" fillId="0" borderId="12" xfId="30" applyNumberFormat="1" applyProtection="1">
      <alignment horizontal="left" vertical="center" wrapText="1"/>
    </xf>
    <xf numFmtId="165" fontId="3" fillId="0" borderId="12" xfId="30" applyNumberFormat="1">
      <alignment horizontal="left" vertical="center" wrapText="1"/>
    </xf>
    <xf numFmtId="165" fontId="3" fillId="0" borderId="2" xfId="36" applyNumberFormat="1" applyProtection="1">
      <alignment horizontal="left" vertical="center" wrapText="1"/>
    </xf>
    <xf numFmtId="165" fontId="3" fillId="0" borderId="2" xfId="36" applyNumberFormat="1">
      <alignment horizontal="left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351"/>
  <sheetViews>
    <sheetView showGridLines="0" tabSelected="1" zoomScale="70" zoomScaleNormal="70" zoomScaleSheetLayoutView="70" zoomScalePageLayoutView="70" workbookViewId="0">
      <selection activeCell="B3" sqref="B1:C1048576"/>
    </sheetView>
  </sheetViews>
  <sheetFormatPr defaultRowHeight="15"/>
  <cols>
    <col min="1" max="1" width="24.42578125" style="1" customWidth="1"/>
    <col min="2" max="2" width="13.5703125" style="73" customWidth="1"/>
    <col min="3" max="3" width="31" style="73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73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>
      <c r="A1" s="45" t="s">
        <v>651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>
      <c r="A3" s="3"/>
      <c r="B3" s="63"/>
      <c r="C3" s="63"/>
      <c r="D3" s="3"/>
      <c r="E3" s="3"/>
      <c r="F3" s="3"/>
      <c r="G3" s="3"/>
      <c r="H3" s="3"/>
      <c r="I3" s="3"/>
      <c r="J3" s="3"/>
      <c r="K3" s="6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>
      <c r="A4" s="3"/>
      <c r="B4" s="63"/>
      <c r="C4" s="63"/>
      <c r="D4" s="3"/>
      <c r="E4" s="3"/>
      <c r="F4" s="3"/>
      <c r="G4" s="3"/>
      <c r="H4" s="3"/>
      <c r="I4" s="3"/>
      <c r="J4" s="3"/>
      <c r="K4" s="6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>
      <c r="A5" s="3"/>
      <c r="B5" s="63"/>
      <c r="C5" s="63"/>
      <c r="D5" s="3"/>
      <c r="E5" s="3"/>
      <c r="F5" s="3"/>
      <c r="G5" s="3"/>
      <c r="H5" s="3"/>
      <c r="I5" s="3"/>
      <c r="J5" s="3"/>
      <c r="K5" s="6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>
      <c r="A6" s="9"/>
      <c r="B6" s="64"/>
      <c r="C6" s="64"/>
      <c r="D6" s="9"/>
      <c r="E6" s="9"/>
      <c r="F6" s="9"/>
      <c r="G6" s="9"/>
      <c r="H6" s="9"/>
      <c r="I6" s="9"/>
      <c r="J6" s="9"/>
      <c r="K6" s="64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>
      <c r="A7" s="51" t="s">
        <v>6</v>
      </c>
      <c r="B7" s="52"/>
      <c r="C7" s="52"/>
      <c r="D7" s="52"/>
      <c r="E7" s="49" t="s">
        <v>7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" t="s">
        <v>8</v>
      </c>
      <c r="S7" s="10">
        <v>765</v>
      </c>
      <c r="T7" s="2"/>
    </row>
    <row r="8" spans="1:20" ht="15.2" customHeight="1">
      <c r="A8" s="51" t="s">
        <v>9</v>
      </c>
      <c r="B8" s="52"/>
      <c r="C8" s="52"/>
      <c r="D8" s="52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29614000</v>
      </c>
      <c r="T8" s="2"/>
    </row>
    <row r="9" spans="1:20" ht="16.5" customHeight="1">
      <c r="A9" s="57" t="s">
        <v>12</v>
      </c>
      <c r="B9" s="58"/>
      <c r="C9" s="74" t="s">
        <v>652</v>
      </c>
      <c r="D9" s="11"/>
      <c r="E9" s="55"/>
      <c r="F9" s="56"/>
      <c r="G9" s="56"/>
      <c r="H9" s="12"/>
      <c r="I9" s="13"/>
      <c r="J9" s="13"/>
      <c r="K9" s="65"/>
      <c r="L9" s="13"/>
      <c r="M9" s="13"/>
      <c r="N9" s="13"/>
      <c r="O9" s="14"/>
      <c r="P9" s="14"/>
      <c r="Q9" s="14"/>
      <c r="R9" s="7" t="s">
        <v>13</v>
      </c>
      <c r="S9" s="15" t="s">
        <v>14</v>
      </c>
      <c r="T9" s="2"/>
    </row>
    <row r="10" spans="1:20" ht="19.899999999999999" customHeight="1">
      <c r="A10" s="16"/>
      <c r="B10" s="75"/>
      <c r="C10" s="76"/>
      <c r="D10" s="17"/>
      <c r="E10" s="17"/>
      <c r="F10" s="17"/>
      <c r="G10" s="17"/>
      <c r="H10" s="17"/>
      <c r="I10" s="18"/>
      <c r="J10" s="18"/>
      <c r="K10" s="66"/>
      <c r="L10" s="18"/>
      <c r="M10" s="18"/>
      <c r="N10" s="18"/>
      <c r="O10" s="18"/>
      <c r="P10" s="18"/>
      <c r="Q10" s="18"/>
      <c r="R10" s="18"/>
      <c r="S10" s="19"/>
      <c r="T10" s="2"/>
    </row>
    <row r="11" spans="1:20" ht="74.45" customHeight="1">
      <c r="A11" s="59" t="s">
        <v>15</v>
      </c>
      <c r="B11" s="77" t="s">
        <v>16</v>
      </c>
      <c r="C11" s="78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>
      <c r="A12" s="60"/>
      <c r="B12" s="78"/>
      <c r="C12" s="78"/>
      <c r="D12" s="59" t="s">
        <v>24</v>
      </c>
      <c r="E12" s="60"/>
      <c r="F12" s="60"/>
      <c r="G12" s="60"/>
      <c r="H12" s="60"/>
      <c r="I12" s="60"/>
      <c r="J12" s="60"/>
      <c r="K12" s="67" t="s">
        <v>25</v>
      </c>
      <c r="L12" s="60"/>
      <c r="M12" s="60"/>
      <c r="N12" s="60"/>
      <c r="O12" s="62"/>
      <c r="P12" s="60"/>
      <c r="Q12" s="20" t="s">
        <v>26</v>
      </c>
      <c r="R12" s="20" t="s">
        <v>27</v>
      </c>
      <c r="S12" s="20" t="s">
        <v>28</v>
      </c>
      <c r="T12" s="2"/>
    </row>
    <row r="13" spans="1:20" ht="15.4" customHeight="1">
      <c r="A13" s="21">
        <v>1</v>
      </c>
      <c r="B13" s="79">
        <v>2</v>
      </c>
      <c r="C13" s="80"/>
      <c r="D13" s="43">
        <v>3</v>
      </c>
      <c r="E13" s="44"/>
      <c r="F13" s="44"/>
      <c r="G13" s="44"/>
      <c r="H13" s="44"/>
      <c r="I13" s="44"/>
      <c r="J13" s="44"/>
      <c r="K13" s="68">
        <v>4</v>
      </c>
      <c r="L13" s="21">
        <v>5</v>
      </c>
      <c r="M13" s="21">
        <v>6</v>
      </c>
      <c r="N13" s="21">
        <v>7</v>
      </c>
      <c r="O13" s="21">
        <v>8</v>
      </c>
      <c r="P13" s="21">
        <v>9</v>
      </c>
      <c r="Q13" s="21">
        <v>10</v>
      </c>
      <c r="R13" s="21">
        <v>11</v>
      </c>
      <c r="S13" s="21">
        <v>12</v>
      </c>
      <c r="T13" s="2"/>
    </row>
    <row r="14" spans="1:20" ht="38.25">
      <c r="A14" s="22"/>
      <c r="B14" s="81"/>
      <c r="C14" s="82"/>
      <c r="D14" s="41" t="s">
        <v>29</v>
      </c>
      <c r="E14" s="42"/>
      <c r="F14" s="42"/>
      <c r="G14" s="42"/>
      <c r="H14" s="42"/>
      <c r="I14" s="42"/>
      <c r="J14" s="42"/>
      <c r="K14" s="69" t="s">
        <v>30</v>
      </c>
      <c r="L14" s="23" t="s">
        <v>31</v>
      </c>
      <c r="M14" s="23" t="s">
        <v>32</v>
      </c>
      <c r="N14" s="31">
        <f>N15+N59+N69+N92+N96+N104+N124+N135+N148+N163+N237</f>
        <v>603148000</v>
      </c>
      <c r="O14" s="31">
        <f>O15+O59+O69+O92+O96+O104+O124+O135+O148+O163+O237</f>
        <v>475789011.26000011</v>
      </c>
      <c r="P14" s="24">
        <v>0</v>
      </c>
      <c r="Q14" s="24"/>
      <c r="R14" s="24"/>
      <c r="S14" s="24"/>
      <c r="T14" s="25"/>
    </row>
    <row r="15" spans="1:20" ht="25.5">
      <c r="A15" s="22"/>
      <c r="B15" s="81"/>
      <c r="C15" s="82"/>
      <c r="D15" s="41" t="s">
        <v>33</v>
      </c>
      <c r="E15" s="42"/>
      <c r="F15" s="42"/>
      <c r="G15" s="42"/>
      <c r="H15" s="42"/>
      <c r="I15" s="42"/>
      <c r="J15" s="42"/>
      <c r="K15" s="69" t="s">
        <v>34</v>
      </c>
      <c r="L15" s="23" t="s">
        <v>35</v>
      </c>
      <c r="M15" s="23" t="s">
        <v>32</v>
      </c>
      <c r="N15" s="31">
        <f>N16+N31</f>
        <v>482804000</v>
      </c>
      <c r="O15" s="31">
        <f>O16+O31</f>
        <v>358188129.03999996</v>
      </c>
      <c r="P15" s="24">
        <v>0</v>
      </c>
      <c r="Q15" s="24"/>
      <c r="R15" s="24"/>
      <c r="S15" s="24"/>
      <c r="T15" s="25"/>
    </row>
    <row r="16" spans="1:20" ht="25.5">
      <c r="A16" s="22"/>
      <c r="B16" s="81"/>
      <c r="C16" s="82"/>
      <c r="D16" s="41" t="s">
        <v>36</v>
      </c>
      <c r="E16" s="42"/>
      <c r="F16" s="42"/>
      <c r="G16" s="42"/>
      <c r="H16" s="42"/>
      <c r="I16" s="42"/>
      <c r="J16" s="42"/>
      <c r="K16" s="69" t="s">
        <v>37</v>
      </c>
      <c r="L16" s="23" t="s">
        <v>35</v>
      </c>
      <c r="M16" s="23" t="s">
        <v>32</v>
      </c>
      <c r="N16" s="31">
        <f>SUM(N17:N30)</f>
        <v>1886000</v>
      </c>
      <c r="O16" s="31">
        <f>SUM(O17:O30)</f>
        <v>1689595.36</v>
      </c>
      <c r="P16" s="24">
        <v>0</v>
      </c>
      <c r="Q16" s="24"/>
      <c r="R16" s="24"/>
      <c r="S16" s="24"/>
      <c r="T16" s="25"/>
    </row>
    <row r="17" spans="1:20" ht="12.75" customHeight="1">
      <c r="A17" s="26"/>
      <c r="B17" s="83"/>
      <c r="C17" s="84"/>
      <c r="D17" s="33" t="s">
        <v>38</v>
      </c>
      <c r="E17" s="34"/>
      <c r="F17" s="34"/>
      <c r="G17" s="34"/>
      <c r="H17" s="34"/>
      <c r="I17" s="34"/>
      <c r="J17" s="34"/>
      <c r="K17" s="70" t="s">
        <v>39</v>
      </c>
      <c r="L17" s="35" t="s">
        <v>40</v>
      </c>
      <c r="M17" s="35" t="s">
        <v>32</v>
      </c>
      <c r="N17" s="37">
        <v>1849500</v>
      </c>
      <c r="O17" s="37">
        <v>1666014.29</v>
      </c>
      <c r="P17" s="39">
        <v>0</v>
      </c>
      <c r="Q17" s="39"/>
      <c r="R17" s="39"/>
      <c r="S17" s="39"/>
      <c r="T17" s="2"/>
    </row>
    <row r="18" spans="1:20" ht="25.7" customHeight="1">
      <c r="A18" s="22" t="s">
        <v>41</v>
      </c>
      <c r="B18" s="81" t="s">
        <v>39</v>
      </c>
      <c r="C18" s="82"/>
      <c r="D18" s="34"/>
      <c r="E18" s="34"/>
      <c r="F18" s="34"/>
      <c r="G18" s="34"/>
      <c r="H18" s="34"/>
      <c r="I18" s="34"/>
      <c r="J18" s="34"/>
      <c r="K18" s="71"/>
      <c r="L18" s="36"/>
      <c r="M18" s="36"/>
      <c r="N18" s="38"/>
      <c r="O18" s="38"/>
      <c r="P18" s="40"/>
      <c r="Q18" s="40"/>
      <c r="R18" s="40"/>
      <c r="S18" s="40"/>
      <c r="T18" s="2"/>
    </row>
    <row r="19" spans="1:20" ht="25.7" customHeight="1">
      <c r="A19" s="22" t="s">
        <v>42</v>
      </c>
      <c r="B19" s="81" t="s">
        <v>39</v>
      </c>
      <c r="C19" s="82"/>
      <c r="D19" s="34"/>
      <c r="E19" s="34"/>
      <c r="F19" s="34"/>
      <c r="G19" s="34"/>
      <c r="H19" s="34"/>
      <c r="I19" s="34"/>
      <c r="J19" s="34"/>
      <c r="K19" s="71"/>
      <c r="L19" s="36"/>
      <c r="M19" s="36"/>
      <c r="N19" s="38"/>
      <c r="O19" s="38"/>
      <c r="P19" s="40"/>
      <c r="Q19" s="40"/>
      <c r="R19" s="40"/>
      <c r="S19" s="40"/>
      <c r="T19" s="2"/>
    </row>
    <row r="20" spans="1:20" ht="12.75" customHeight="1">
      <c r="A20" s="26"/>
      <c r="B20" s="83"/>
      <c r="C20" s="84"/>
      <c r="D20" s="33" t="s">
        <v>43</v>
      </c>
      <c r="E20" s="34"/>
      <c r="F20" s="34"/>
      <c r="G20" s="34"/>
      <c r="H20" s="34"/>
      <c r="I20" s="34"/>
      <c r="J20" s="34"/>
      <c r="K20" s="70" t="s">
        <v>44</v>
      </c>
      <c r="L20" s="35" t="s">
        <v>40</v>
      </c>
      <c r="M20" s="35" t="s">
        <v>32</v>
      </c>
      <c r="N20" s="37">
        <v>1000</v>
      </c>
      <c r="O20" s="37">
        <v>-65.900000000000006</v>
      </c>
      <c r="P20" s="39">
        <v>0</v>
      </c>
      <c r="Q20" s="39"/>
      <c r="R20" s="39"/>
      <c r="S20" s="39"/>
      <c r="T20" s="2"/>
    </row>
    <row r="21" spans="1:20" ht="51.2" customHeight="1">
      <c r="A21" s="22" t="s">
        <v>45</v>
      </c>
      <c r="B21" s="81" t="s">
        <v>44</v>
      </c>
      <c r="C21" s="82"/>
      <c r="D21" s="34"/>
      <c r="E21" s="34"/>
      <c r="F21" s="34"/>
      <c r="G21" s="34"/>
      <c r="H21" s="34"/>
      <c r="I21" s="34"/>
      <c r="J21" s="34"/>
      <c r="K21" s="71"/>
      <c r="L21" s="36"/>
      <c r="M21" s="36"/>
      <c r="N21" s="38"/>
      <c r="O21" s="38"/>
      <c r="P21" s="40"/>
      <c r="Q21" s="40"/>
      <c r="R21" s="40"/>
      <c r="S21" s="40"/>
      <c r="T21" s="2"/>
    </row>
    <row r="22" spans="1:20" ht="12.75" customHeight="1">
      <c r="A22" s="26"/>
      <c r="B22" s="83"/>
      <c r="C22" s="84"/>
      <c r="D22" s="33" t="s">
        <v>46</v>
      </c>
      <c r="E22" s="34"/>
      <c r="F22" s="34"/>
      <c r="G22" s="34"/>
      <c r="H22" s="34"/>
      <c r="I22" s="34"/>
      <c r="J22" s="34"/>
      <c r="K22" s="70" t="s">
        <v>47</v>
      </c>
      <c r="L22" s="35" t="s">
        <v>35</v>
      </c>
      <c r="M22" s="35" t="s">
        <v>32</v>
      </c>
      <c r="N22" s="37">
        <v>500</v>
      </c>
      <c r="O22" s="37">
        <v>109.81</v>
      </c>
      <c r="P22" s="39">
        <v>0</v>
      </c>
      <c r="Q22" s="39"/>
      <c r="R22" s="39"/>
      <c r="S22" s="39"/>
      <c r="T22" s="2"/>
    </row>
    <row r="23" spans="1:20" ht="51.2" customHeight="1">
      <c r="A23" s="22" t="s">
        <v>48</v>
      </c>
      <c r="B23" s="81" t="s">
        <v>47</v>
      </c>
      <c r="C23" s="82"/>
      <c r="D23" s="34"/>
      <c r="E23" s="34"/>
      <c r="F23" s="34"/>
      <c r="G23" s="34"/>
      <c r="H23" s="34"/>
      <c r="I23" s="34"/>
      <c r="J23" s="34"/>
      <c r="K23" s="71"/>
      <c r="L23" s="36"/>
      <c r="M23" s="36"/>
      <c r="N23" s="38"/>
      <c r="O23" s="38"/>
      <c r="P23" s="40"/>
      <c r="Q23" s="40"/>
      <c r="R23" s="40"/>
      <c r="S23" s="40"/>
      <c r="T23" s="2"/>
    </row>
    <row r="24" spans="1:20" ht="12.75" customHeight="1">
      <c r="A24" s="26"/>
      <c r="B24" s="83"/>
      <c r="C24" s="84"/>
      <c r="D24" s="33" t="s">
        <v>49</v>
      </c>
      <c r="E24" s="34"/>
      <c r="F24" s="34"/>
      <c r="G24" s="34"/>
      <c r="H24" s="34"/>
      <c r="I24" s="34"/>
      <c r="J24" s="34"/>
      <c r="K24" s="70" t="s">
        <v>50</v>
      </c>
      <c r="L24" s="35" t="s">
        <v>35</v>
      </c>
      <c r="M24" s="35" t="s">
        <v>32</v>
      </c>
      <c r="N24" s="37">
        <v>0</v>
      </c>
      <c r="O24" s="37">
        <v>18.489999999999998</v>
      </c>
      <c r="P24" s="39">
        <v>0</v>
      </c>
      <c r="Q24" s="39"/>
      <c r="R24" s="39"/>
      <c r="S24" s="39"/>
      <c r="T24" s="2"/>
    </row>
    <row r="25" spans="1:20" ht="204.2" customHeight="1">
      <c r="A25" s="22" t="s">
        <v>51</v>
      </c>
      <c r="B25" s="81" t="s">
        <v>52</v>
      </c>
      <c r="C25" s="82"/>
      <c r="D25" s="34"/>
      <c r="E25" s="34"/>
      <c r="F25" s="34"/>
      <c r="G25" s="34"/>
      <c r="H25" s="34"/>
      <c r="I25" s="34"/>
      <c r="J25" s="34"/>
      <c r="K25" s="71"/>
      <c r="L25" s="36"/>
      <c r="M25" s="36"/>
      <c r="N25" s="38"/>
      <c r="O25" s="38"/>
      <c r="P25" s="40"/>
      <c r="Q25" s="40"/>
      <c r="R25" s="40"/>
      <c r="S25" s="40"/>
      <c r="T25" s="2"/>
    </row>
    <row r="26" spans="1:20" ht="12.75" customHeight="1">
      <c r="A26" s="26"/>
      <c r="B26" s="83"/>
      <c r="C26" s="84"/>
      <c r="D26" s="33" t="s">
        <v>53</v>
      </c>
      <c r="E26" s="34"/>
      <c r="F26" s="34"/>
      <c r="G26" s="34"/>
      <c r="H26" s="34"/>
      <c r="I26" s="34"/>
      <c r="J26" s="34"/>
      <c r="K26" s="70" t="s">
        <v>54</v>
      </c>
      <c r="L26" s="35" t="s">
        <v>55</v>
      </c>
      <c r="M26" s="35" t="s">
        <v>32</v>
      </c>
      <c r="N26" s="37">
        <v>20000</v>
      </c>
      <c r="O26" s="37">
        <v>8740.7099999999991</v>
      </c>
      <c r="P26" s="39">
        <v>0</v>
      </c>
      <c r="Q26" s="39"/>
      <c r="R26" s="39"/>
      <c r="S26" s="39"/>
      <c r="T26" s="2"/>
    </row>
    <row r="27" spans="1:20" ht="204.2" customHeight="1">
      <c r="A27" s="22" t="s">
        <v>56</v>
      </c>
      <c r="B27" s="81" t="s">
        <v>57</v>
      </c>
      <c r="C27" s="82"/>
      <c r="D27" s="34"/>
      <c r="E27" s="34"/>
      <c r="F27" s="34"/>
      <c r="G27" s="34"/>
      <c r="H27" s="34"/>
      <c r="I27" s="34"/>
      <c r="J27" s="34"/>
      <c r="K27" s="71"/>
      <c r="L27" s="36"/>
      <c r="M27" s="36"/>
      <c r="N27" s="38"/>
      <c r="O27" s="38"/>
      <c r="P27" s="40"/>
      <c r="Q27" s="40"/>
      <c r="R27" s="40"/>
      <c r="S27" s="40"/>
      <c r="T27" s="2"/>
    </row>
    <row r="28" spans="1:20" ht="204.2" customHeight="1">
      <c r="A28" s="22" t="s">
        <v>58</v>
      </c>
      <c r="B28" s="81" t="s">
        <v>59</v>
      </c>
      <c r="C28" s="82"/>
      <c r="D28" s="34"/>
      <c r="E28" s="34"/>
      <c r="F28" s="34"/>
      <c r="G28" s="34"/>
      <c r="H28" s="34"/>
      <c r="I28" s="34"/>
      <c r="J28" s="34"/>
      <c r="K28" s="71"/>
      <c r="L28" s="36"/>
      <c r="M28" s="36"/>
      <c r="N28" s="38"/>
      <c r="O28" s="38"/>
      <c r="P28" s="40"/>
      <c r="Q28" s="40"/>
      <c r="R28" s="40"/>
      <c r="S28" s="40"/>
      <c r="T28" s="2"/>
    </row>
    <row r="29" spans="1:20" ht="12.75" customHeight="1">
      <c r="A29" s="26"/>
      <c r="B29" s="83"/>
      <c r="C29" s="84"/>
      <c r="D29" s="33" t="s">
        <v>60</v>
      </c>
      <c r="E29" s="34"/>
      <c r="F29" s="34"/>
      <c r="G29" s="34"/>
      <c r="H29" s="34"/>
      <c r="I29" s="34"/>
      <c r="J29" s="34"/>
      <c r="K29" s="70" t="s">
        <v>61</v>
      </c>
      <c r="L29" s="35" t="s">
        <v>55</v>
      </c>
      <c r="M29" s="35" t="s">
        <v>32</v>
      </c>
      <c r="N29" s="37">
        <v>15000</v>
      </c>
      <c r="O29" s="37">
        <v>14777.96</v>
      </c>
      <c r="P29" s="39">
        <v>0</v>
      </c>
      <c r="Q29" s="39"/>
      <c r="R29" s="39"/>
      <c r="S29" s="39"/>
      <c r="T29" s="2"/>
    </row>
    <row r="30" spans="1:20" ht="153.19999999999999" customHeight="1">
      <c r="A30" s="22" t="s">
        <v>62</v>
      </c>
      <c r="B30" s="81" t="s">
        <v>63</v>
      </c>
      <c r="C30" s="82"/>
      <c r="D30" s="34"/>
      <c r="E30" s="34"/>
      <c r="F30" s="34"/>
      <c r="G30" s="34"/>
      <c r="H30" s="34"/>
      <c r="I30" s="34"/>
      <c r="J30" s="34"/>
      <c r="K30" s="71"/>
      <c r="L30" s="36"/>
      <c r="M30" s="36"/>
      <c r="N30" s="38"/>
      <c r="O30" s="38"/>
      <c r="P30" s="40"/>
      <c r="Q30" s="40"/>
      <c r="R30" s="40"/>
      <c r="S30" s="40"/>
      <c r="T30" s="2"/>
    </row>
    <row r="31" spans="1:20" ht="25.5">
      <c r="A31" s="22"/>
      <c r="B31" s="81"/>
      <c r="C31" s="82"/>
      <c r="D31" s="41" t="s">
        <v>64</v>
      </c>
      <c r="E31" s="42"/>
      <c r="F31" s="42"/>
      <c r="G31" s="42"/>
      <c r="H31" s="42"/>
      <c r="I31" s="42"/>
      <c r="J31" s="42"/>
      <c r="K31" s="69" t="s">
        <v>65</v>
      </c>
      <c r="L31" s="23" t="s">
        <v>35</v>
      </c>
      <c r="M31" s="23" t="s">
        <v>32</v>
      </c>
      <c r="N31" s="31">
        <f>SUM(N32:N58)</f>
        <v>480918000</v>
      </c>
      <c r="O31" s="31">
        <f>SUM(O32:O58)</f>
        <v>356498533.67999995</v>
      </c>
      <c r="P31" s="24">
        <v>0</v>
      </c>
      <c r="Q31" s="24"/>
      <c r="R31" s="24"/>
      <c r="S31" s="24"/>
      <c r="T31" s="25"/>
    </row>
    <row r="32" spans="1:20" ht="12.75" customHeight="1">
      <c r="A32" s="26"/>
      <c r="B32" s="83"/>
      <c r="C32" s="84"/>
      <c r="D32" s="33" t="s">
        <v>66</v>
      </c>
      <c r="E32" s="34"/>
      <c r="F32" s="34"/>
      <c r="G32" s="34"/>
      <c r="H32" s="34"/>
      <c r="I32" s="34"/>
      <c r="J32" s="34"/>
      <c r="K32" s="70" t="s">
        <v>67</v>
      </c>
      <c r="L32" s="35" t="s">
        <v>55</v>
      </c>
      <c r="M32" s="35" t="s">
        <v>32</v>
      </c>
      <c r="N32" s="37">
        <v>470900000</v>
      </c>
      <c r="O32" s="37">
        <v>346984349.94</v>
      </c>
      <c r="P32" s="39">
        <v>0</v>
      </c>
      <c r="Q32" s="39"/>
      <c r="R32" s="39"/>
      <c r="S32" s="39"/>
      <c r="T32" s="2"/>
    </row>
    <row r="33" spans="1:20" ht="76.7" customHeight="1">
      <c r="A33" s="22" t="s">
        <v>68</v>
      </c>
      <c r="B33" s="81" t="s">
        <v>69</v>
      </c>
      <c r="C33" s="82"/>
      <c r="D33" s="34"/>
      <c r="E33" s="34"/>
      <c r="F33" s="34"/>
      <c r="G33" s="34"/>
      <c r="H33" s="34"/>
      <c r="I33" s="34"/>
      <c r="J33" s="34"/>
      <c r="K33" s="71"/>
      <c r="L33" s="36"/>
      <c r="M33" s="36"/>
      <c r="N33" s="38"/>
      <c r="O33" s="38"/>
      <c r="P33" s="40"/>
      <c r="Q33" s="40"/>
      <c r="R33" s="40"/>
      <c r="S33" s="40"/>
      <c r="T33" s="2"/>
    </row>
    <row r="34" spans="1:20" ht="114.95" customHeight="1">
      <c r="A34" s="22" t="s">
        <v>70</v>
      </c>
      <c r="B34" s="81" t="s">
        <v>71</v>
      </c>
      <c r="C34" s="82"/>
      <c r="D34" s="34"/>
      <c r="E34" s="34"/>
      <c r="F34" s="34"/>
      <c r="G34" s="34"/>
      <c r="H34" s="34"/>
      <c r="I34" s="34"/>
      <c r="J34" s="34"/>
      <c r="K34" s="71"/>
      <c r="L34" s="36"/>
      <c r="M34" s="36"/>
      <c r="N34" s="38"/>
      <c r="O34" s="38"/>
      <c r="P34" s="40"/>
      <c r="Q34" s="40"/>
      <c r="R34" s="40"/>
      <c r="S34" s="40"/>
      <c r="T34" s="2"/>
    </row>
    <row r="35" spans="1:20" ht="12.75" customHeight="1">
      <c r="A35" s="26"/>
      <c r="B35" s="83"/>
      <c r="C35" s="84"/>
      <c r="D35" s="33" t="s">
        <v>72</v>
      </c>
      <c r="E35" s="34"/>
      <c r="F35" s="34"/>
      <c r="G35" s="34"/>
      <c r="H35" s="34"/>
      <c r="I35" s="34"/>
      <c r="J35" s="34"/>
      <c r="K35" s="70" t="s">
        <v>73</v>
      </c>
      <c r="L35" s="35" t="s">
        <v>55</v>
      </c>
      <c r="M35" s="35" t="s">
        <v>32</v>
      </c>
      <c r="N35" s="37">
        <v>1942000</v>
      </c>
      <c r="O35" s="37">
        <v>2160506.39</v>
      </c>
      <c r="P35" s="39">
        <v>0</v>
      </c>
      <c r="Q35" s="39"/>
      <c r="R35" s="39"/>
      <c r="S35" s="39"/>
      <c r="T35" s="2"/>
    </row>
    <row r="36" spans="1:20" ht="114.95" customHeight="1">
      <c r="A36" s="22" t="s">
        <v>74</v>
      </c>
      <c r="B36" s="81" t="s">
        <v>75</v>
      </c>
      <c r="C36" s="82"/>
      <c r="D36" s="34"/>
      <c r="E36" s="34"/>
      <c r="F36" s="34"/>
      <c r="G36" s="34"/>
      <c r="H36" s="34"/>
      <c r="I36" s="34"/>
      <c r="J36" s="34"/>
      <c r="K36" s="71"/>
      <c r="L36" s="36"/>
      <c r="M36" s="36"/>
      <c r="N36" s="38"/>
      <c r="O36" s="38"/>
      <c r="P36" s="40"/>
      <c r="Q36" s="40"/>
      <c r="R36" s="40"/>
      <c r="S36" s="40"/>
      <c r="T36" s="2"/>
    </row>
    <row r="37" spans="1:20" ht="114.95" customHeight="1">
      <c r="A37" s="22" t="s">
        <v>76</v>
      </c>
      <c r="B37" s="81" t="s">
        <v>77</v>
      </c>
      <c r="C37" s="82"/>
      <c r="D37" s="34"/>
      <c r="E37" s="34"/>
      <c r="F37" s="34"/>
      <c r="G37" s="34"/>
      <c r="H37" s="34"/>
      <c r="I37" s="34"/>
      <c r="J37" s="34"/>
      <c r="K37" s="71"/>
      <c r="L37" s="36"/>
      <c r="M37" s="36"/>
      <c r="N37" s="38"/>
      <c r="O37" s="38"/>
      <c r="P37" s="40"/>
      <c r="Q37" s="40"/>
      <c r="R37" s="40"/>
      <c r="S37" s="40"/>
      <c r="T37" s="2"/>
    </row>
    <row r="38" spans="1:20" ht="12.75" customHeight="1">
      <c r="A38" s="26"/>
      <c r="B38" s="83"/>
      <c r="C38" s="84"/>
      <c r="D38" s="33" t="s">
        <v>78</v>
      </c>
      <c r="E38" s="34"/>
      <c r="F38" s="34"/>
      <c r="G38" s="34"/>
      <c r="H38" s="34"/>
      <c r="I38" s="34"/>
      <c r="J38" s="34"/>
      <c r="K38" s="70" t="s">
        <v>79</v>
      </c>
      <c r="L38" s="35" t="s">
        <v>55</v>
      </c>
      <c r="M38" s="35" t="s">
        <v>32</v>
      </c>
      <c r="N38" s="37">
        <v>0</v>
      </c>
      <c r="O38" s="37">
        <v>147724.81</v>
      </c>
      <c r="P38" s="39">
        <v>0</v>
      </c>
      <c r="Q38" s="39"/>
      <c r="R38" s="39"/>
      <c r="S38" s="39"/>
      <c r="T38" s="2"/>
    </row>
    <row r="39" spans="1:20" ht="191.45" customHeight="1">
      <c r="A39" s="22" t="s">
        <v>80</v>
      </c>
      <c r="B39" s="81" t="s">
        <v>81</v>
      </c>
      <c r="C39" s="82"/>
      <c r="D39" s="34"/>
      <c r="E39" s="34"/>
      <c r="F39" s="34"/>
      <c r="G39" s="34"/>
      <c r="H39" s="34"/>
      <c r="I39" s="34"/>
      <c r="J39" s="34"/>
      <c r="K39" s="71"/>
      <c r="L39" s="36"/>
      <c r="M39" s="36"/>
      <c r="N39" s="38"/>
      <c r="O39" s="38"/>
      <c r="P39" s="40"/>
      <c r="Q39" s="40"/>
      <c r="R39" s="40"/>
      <c r="S39" s="40"/>
      <c r="T39" s="2"/>
    </row>
    <row r="40" spans="1:20" ht="12.75" customHeight="1">
      <c r="A40" s="26"/>
      <c r="B40" s="83"/>
      <c r="C40" s="84"/>
      <c r="D40" s="33" t="s">
        <v>82</v>
      </c>
      <c r="E40" s="34"/>
      <c r="F40" s="34"/>
      <c r="G40" s="34"/>
      <c r="H40" s="34"/>
      <c r="I40" s="34"/>
      <c r="J40" s="34"/>
      <c r="K40" s="70" t="s">
        <v>83</v>
      </c>
      <c r="L40" s="35" t="s">
        <v>35</v>
      </c>
      <c r="M40" s="35" t="s">
        <v>32</v>
      </c>
      <c r="N40" s="37">
        <v>0</v>
      </c>
      <c r="O40" s="37">
        <v>527665.80000000005</v>
      </c>
      <c r="P40" s="39">
        <v>0</v>
      </c>
      <c r="Q40" s="39"/>
      <c r="R40" s="39"/>
      <c r="S40" s="39"/>
      <c r="T40" s="2"/>
    </row>
    <row r="41" spans="1:20" ht="191.45" customHeight="1">
      <c r="A41" s="22" t="s">
        <v>84</v>
      </c>
      <c r="B41" s="81" t="s">
        <v>85</v>
      </c>
      <c r="C41" s="82"/>
      <c r="D41" s="34"/>
      <c r="E41" s="34"/>
      <c r="F41" s="34"/>
      <c r="G41" s="34"/>
      <c r="H41" s="34"/>
      <c r="I41" s="34"/>
      <c r="J41" s="34"/>
      <c r="K41" s="71"/>
      <c r="L41" s="36"/>
      <c r="M41" s="36"/>
      <c r="N41" s="38"/>
      <c r="O41" s="38"/>
      <c r="P41" s="40"/>
      <c r="Q41" s="40"/>
      <c r="R41" s="40"/>
      <c r="S41" s="40"/>
      <c r="T41" s="2"/>
    </row>
    <row r="42" spans="1:20" ht="12.75" customHeight="1">
      <c r="A42" s="26"/>
      <c r="B42" s="83"/>
      <c r="C42" s="84"/>
      <c r="D42" s="33" t="s">
        <v>86</v>
      </c>
      <c r="E42" s="34"/>
      <c r="F42" s="34"/>
      <c r="G42" s="34"/>
      <c r="H42" s="34"/>
      <c r="I42" s="34"/>
      <c r="J42" s="34"/>
      <c r="K42" s="70" t="s">
        <v>87</v>
      </c>
      <c r="L42" s="35" t="s">
        <v>55</v>
      </c>
      <c r="M42" s="35" t="s">
        <v>32</v>
      </c>
      <c r="N42" s="37">
        <v>3505000</v>
      </c>
      <c r="O42" s="37">
        <v>2949767.32</v>
      </c>
      <c r="P42" s="39">
        <v>0</v>
      </c>
      <c r="Q42" s="39"/>
      <c r="R42" s="39"/>
      <c r="S42" s="39"/>
      <c r="T42" s="2"/>
    </row>
    <row r="43" spans="1:20" ht="51.2" customHeight="1">
      <c r="A43" s="22" t="s">
        <v>88</v>
      </c>
      <c r="B43" s="81" t="s">
        <v>89</v>
      </c>
      <c r="C43" s="82"/>
      <c r="D43" s="34"/>
      <c r="E43" s="34"/>
      <c r="F43" s="34"/>
      <c r="G43" s="34"/>
      <c r="H43" s="34"/>
      <c r="I43" s="34"/>
      <c r="J43" s="34"/>
      <c r="K43" s="71"/>
      <c r="L43" s="36"/>
      <c r="M43" s="36"/>
      <c r="N43" s="38"/>
      <c r="O43" s="38"/>
      <c r="P43" s="40"/>
      <c r="Q43" s="40"/>
      <c r="R43" s="40"/>
      <c r="S43" s="40"/>
      <c r="T43" s="2"/>
    </row>
    <row r="44" spans="1:20" ht="51.2" customHeight="1">
      <c r="A44" s="22" t="s">
        <v>90</v>
      </c>
      <c r="B44" s="81" t="s">
        <v>91</v>
      </c>
      <c r="C44" s="82"/>
      <c r="D44" s="34"/>
      <c r="E44" s="34"/>
      <c r="F44" s="34"/>
      <c r="G44" s="34"/>
      <c r="H44" s="34"/>
      <c r="I44" s="34"/>
      <c r="J44" s="34"/>
      <c r="K44" s="71"/>
      <c r="L44" s="36"/>
      <c r="M44" s="36"/>
      <c r="N44" s="38"/>
      <c r="O44" s="38"/>
      <c r="P44" s="40"/>
      <c r="Q44" s="40"/>
      <c r="R44" s="40"/>
      <c r="S44" s="40"/>
      <c r="T44" s="2"/>
    </row>
    <row r="45" spans="1:20" ht="12.75" customHeight="1">
      <c r="A45" s="26"/>
      <c r="B45" s="83"/>
      <c r="C45" s="84"/>
      <c r="D45" s="33" t="s">
        <v>92</v>
      </c>
      <c r="E45" s="34"/>
      <c r="F45" s="34"/>
      <c r="G45" s="34"/>
      <c r="H45" s="34"/>
      <c r="I45" s="34"/>
      <c r="J45" s="34"/>
      <c r="K45" s="70" t="s">
        <v>93</v>
      </c>
      <c r="L45" s="35" t="s">
        <v>94</v>
      </c>
      <c r="M45" s="35" t="s">
        <v>32</v>
      </c>
      <c r="N45" s="37">
        <v>150000</v>
      </c>
      <c r="O45" s="37">
        <v>210675</v>
      </c>
      <c r="P45" s="39">
        <v>0</v>
      </c>
      <c r="Q45" s="39"/>
      <c r="R45" s="39"/>
      <c r="S45" s="39"/>
      <c r="T45" s="2"/>
    </row>
    <row r="46" spans="1:20" ht="102.2" customHeight="1">
      <c r="A46" s="22" t="s">
        <v>95</v>
      </c>
      <c r="B46" s="81" t="s">
        <v>96</v>
      </c>
      <c r="C46" s="82"/>
      <c r="D46" s="34"/>
      <c r="E46" s="34"/>
      <c r="F46" s="34"/>
      <c r="G46" s="34"/>
      <c r="H46" s="34"/>
      <c r="I46" s="34"/>
      <c r="J46" s="34"/>
      <c r="K46" s="71"/>
      <c r="L46" s="36"/>
      <c r="M46" s="36"/>
      <c r="N46" s="38"/>
      <c r="O46" s="38"/>
      <c r="P46" s="40"/>
      <c r="Q46" s="40"/>
      <c r="R46" s="40"/>
      <c r="S46" s="40"/>
      <c r="T46" s="2"/>
    </row>
    <row r="47" spans="1:20" ht="12.75" customHeight="1">
      <c r="A47" s="26"/>
      <c r="B47" s="83"/>
      <c r="C47" s="84"/>
      <c r="D47" s="33" t="s">
        <v>97</v>
      </c>
      <c r="E47" s="34"/>
      <c r="F47" s="34"/>
      <c r="G47" s="34"/>
      <c r="H47" s="34"/>
      <c r="I47" s="34"/>
      <c r="J47" s="34"/>
      <c r="K47" s="70" t="s">
        <v>98</v>
      </c>
      <c r="L47" s="35" t="s">
        <v>94</v>
      </c>
      <c r="M47" s="35" t="s">
        <v>32</v>
      </c>
      <c r="N47" s="37">
        <v>800000</v>
      </c>
      <c r="O47" s="37">
        <v>1908584.96</v>
      </c>
      <c r="P47" s="39">
        <v>0</v>
      </c>
      <c r="Q47" s="39"/>
      <c r="R47" s="39"/>
      <c r="S47" s="39"/>
      <c r="T47" s="2"/>
    </row>
    <row r="48" spans="1:20" ht="51.2" customHeight="1">
      <c r="A48" s="22" t="s">
        <v>99</v>
      </c>
      <c r="B48" s="81" t="s">
        <v>98</v>
      </c>
      <c r="C48" s="82"/>
      <c r="D48" s="34"/>
      <c r="E48" s="34"/>
      <c r="F48" s="34"/>
      <c r="G48" s="34"/>
      <c r="H48" s="34"/>
      <c r="I48" s="34"/>
      <c r="J48" s="34"/>
      <c r="K48" s="71"/>
      <c r="L48" s="36"/>
      <c r="M48" s="36"/>
      <c r="N48" s="38"/>
      <c r="O48" s="38"/>
      <c r="P48" s="40"/>
      <c r="Q48" s="40"/>
      <c r="R48" s="40"/>
      <c r="S48" s="40"/>
      <c r="T48" s="2"/>
    </row>
    <row r="49" spans="1:20" ht="12.75" customHeight="1">
      <c r="A49" s="26"/>
      <c r="B49" s="83"/>
      <c r="C49" s="84"/>
      <c r="D49" s="33" t="s">
        <v>100</v>
      </c>
      <c r="E49" s="34"/>
      <c r="F49" s="34"/>
      <c r="G49" s="34"/>
      <c r="H49" s="34"/>
      <c r="I49" s="34"/>
      <c r="J49" s="34"/>
      <c r="K49" s="70" t="s">
        <v>101</v>
      </c>
      <c r="L49" s="35" t="s">
        <v>35</v>
      </c>
      <c r="M49" s="35" t="s">
        <v>32</v>
      </c>
      <c r="N49" s="37">
        <v>2500000</v>
      </c>
      <c r="O49" s="37">
        <v>670641.27</v>
      </c>
      <c r="P49" s="39">
        <v>0</v>
      </c>
      <c r="Q49" s="39"/>
      <c r="R49" s="39"/>
      <c r="S49" s="39"/>
      <c r="T49" s="2"/>
    </row>
    <row r="50" spans="1:20" ht="51.2" customHeight="1">
      <c r="A50" s="22" t="s">
        <v>102</v>
      </c>
      <c r="B50" s="81" t="s">
        <v>103</v>
      </c>
      <c r="C50" s="82"/>
      <c r="D50" s="34"/>
      <c r="E50" s="34"/>
      <c r="F50" s="34"/>
      <c r="G50" s="34"/>
      <c r="H50" s="34"/>
      <c r="I50" s="34"/>
      <c r="J50" s="34"/>
      <c r="K50" s="71"/>
      <c r="L50" s="36"/>
      <c r="M50" s="36"/>
      <c r="N50" s="38"/>
      <c r="O50" s="38"/>
      <c r="P50" s="40"/>
      <c r="Q50" s="40"/>
      <c r="R50" s="40"/>
      <c r="S50" s="40"/>
      <c r="T50" s="2"/>
    </row>
    <row r="51" spans="1:20" ht="12.75" customHeight="1">
      <c r="A51" s="26"/>
      <c r="B51" s="83"/>
      <c r="C51" s="84"/>
      <c r="D51" s="33" t="s">
        <v>104</v>
      </c>
      <c r="E51" s="34"/>
      <c r="F51" s="34"/>
      <c r="G51" s="34"/>
      <c r="H51" s="34"/>
      <c r="I51" s="34"/>
      <c r="J51" s="34"/>
      <c r="K51" s="70" t="s">
        <v>105</v>
      </c>
      <c r="L51" s="35" t="s">
        <v>94</v>
      </c>
      <c r="M51" s="35" t="s">
        <v>32</v>
      </c>
      <c r="N51" s="37">
        <v>1121000</v>
      </c>
      <c r="O51" s="37">
        <v>195225.34</v>
      </c>
      <c r="P51" s="39">
        <v>0</v>
      </c>
      <c r="Q51" s="39"/>
      <c r="R51" s="39"/>
      <c r="S51" s="39"/>
      <c r="T51" s="2"/>
    </row>
    <row r="52" spans="1:20" ht="89.45" customHeight="1">
      <c r="A52" s="22" t="s">
        <v>106</v>
      </c>
      <c r="B52" s="81" t="s">
        <v>107</v>
      </c>
      <c r="C52" s="82"/>
      <c r="D52" s="34"/>
      <c r="E52" s="34"/>
      <c r="F52" s="34"/>
      <c r="G52" s="34"/>
      <c r="H52" s="34"/>
      <c r="I52" s="34"/>
      <c r="J52" s="34"/>
      <c r="K52" s="71"/>
      <c r="L52" s="36"/>
      <c r="M52" s="36"/>
      <c r="N52" s="38"/>
      <c r="O52" s="38"/>
      <c r="P52" s="40"/>
      <c r="Q52" s="40"/>
      <c r="R52" s="40"/>
      <c r="S52" s="40"/>
      <c r="T52" s="2"/>
    </row>
    <row r="53" spans="1:20" ht="12.75" customHeight="1">
      <c r="A53" s="26"/>
      <c r="B53" s="83"/>
      <c r="C53" s="84"/>
      <c r="D53" s="33" t="s">
        <v>108</v>
      </c>
      <c r="E53" s="34"/>
      <c r="F53" s="34"/>
      <c r="G53" s="34"/>
      <c r="H53" s="34"/>
      <c r="I53" s="34"/>
      <c r="J53" s="34"/>
      <c r="K53" s="70" t="s">
        <v>109</v>
      </c>
      <c r="L53" s="35" t="s">
        <v>55</v>
      </c>
      <c r="M53" s="35" t="s">
        <v>32</v>
      </c>
      <c r="N53" s="37">
        <v>0</v>
      </c>
      <c r="O53" s="37">
        <v>723357.42</v>
      </c>
      <c r="P53" s="39">
        <v>0</v>
      </c>
      <c r="Q53" s="39"/>
      <c r="R53" s="39"/>
      <c r="S53" s="39"/>
      <c r="T53" s="2"/>
    </row>
    <row r="54" spans="1:20" ht="369.95" customHeight="1">
      <c r="A54" s="22" t="s">
        <v>110</v>
      </c>
      <c r="B54" s="81" t="s">
        <v>111</v>
      </c>
      <c r="C54" s="82"/>
      <c r="D54" s="34"/>
      <c r="E54" s="34"/>
      <c r="F54" s="34"/>
      <c r="G54" s="34"/>
      <c r="H54" s="34"/>
      <c r="I54" s="34"/>
      <c r="J54" s="34"/>
      <c r="K54" s="71"/>
      <c r="L54" s="36"/>
      <c r="M54" s="36"/>
      <c r="N54" s="38"/>
      <c r="O54" s="38"/>
      <c r="P54" s="40"/>
      <c r="Q54" s="40"/>
      <c r="R54" s="40"/>
      <c r="S54" s="40"/>
      <c r="T54" s="2"/>
    </row>
    <row r="55" spans="1:20" ht="12.75" customHeight="1">
      <c r="A55" s="26"/>
      <c r="B55" s="83"/>
      <c r="C55" s="84"/>
      <c r="D55" s="33" t="s">
        <v>112</v>
      </c>
      <c r="E55" s="34"/>
      <c r="F55" s="34"/>
      <c r="G55" s="34"/>
      <c r="H55" s="34"/>
      <c r="I55" s="34"/>
      <c r="J55" s="34"/>
      <c r="K55" s="70" t="s">
        <v>113</v>
      </c>
      <c r="L55" s="35" t="s">
        <v>35</v>
      </c>
      <c r="M55" s="35" t="s">
        <v>32</v>
      </c>
      <c r="N55" s="37">
        <v>0</v>
      </c>
      <c r="O55" s="37">
        <v>5308.72</v>
      </c>
      <c r="P55" s="39">
        <v>0</v>
      </c>
      <c r="Q55" s="39"/>
      <c r="R55" s="39"/>
      <c r="S55" s="39"/>
      <c r="T55" s="2"/>
    </row>
    <row r="56" spans="1:20" ht="114.95" customHeight="1">
      <c r="A56" s="22" t="s">
        <v>114</v>
      </c>
      <c r="B56" s="81" t="s">
        <v>115</v>
      </c>
      <c r="C56" s="82"/>
      <c r="D56" s="34"/>
      <c r="E56" s="34"/>
      <c r="F56" s="34"/>
      <c r="G56" s="34"/>
      <c r="H56" s="34"/>
      <c r="I56" s="34"/>
      <c r="J56" s="34"/>
      <c r="K56" s="71"/>
      <c r="L56" s="36"/>
      <c r="M56" s="36"/>
      <c r="N56" s="38"/>
      <c r="O56" s="38"/>
      <c r="P56" s="40"/>
      <c r="Q56" s="40"/>
      <c r="R56" s="40"/>
      <c r="S56" s="40"/>
      <c r="T56" s="2"/>
    </row>
    <row r="57" spans="1:20" ht="12.75" customHeight="1">
      <c r="A57" s="26"/>
      <c r="B57" s="83"/>
      <c r="C57" s="84"/>
      <c r="D57" s="33" t="s">
        <v>116</v>
      </c>
      <c r="E57" s="34"/>
      <c r="F57" s="34"/>
      <c r="G57" s="34"/>
      <c r="H57" s="34"/>
      <c r="I57" s="34"/>
      <c r="J57" s="34"/>
      <c r="K57" s="70" t="s">
        <v>117</v>
      </c>
      <c r="L57" s="35" t="s">
        <v>55</v>
      </c>
      <c r="M57" s="35" t="s">
        <v>32</v>
      </c>
      <c r="N57" s="37">
        <v>0</v>
      </c>
      <c r="O57" s="37">
        <v>14726.71</v>
      </c>
      <c r="P57" s="39">
        <v>0</v>
      </c>
      <c r="Q57" s="39"/>
      <c r="R57" s="39"/>
      <c r="S57" s="39"/>
      <c r="T57" s="2"/>
    </row>
    <row r="58" spans="1:20" ht="89.45" customHeight="1">
      <c r="A58" s="22" t="s">
        <v>118</v>
      </c>
      <c r="B58" s="81" t="s">
        <v>119</v>
      </c>
      <c r="C58" s="82"/>
      <c r="D58" s="34"/>
      <c r="E58" s="34"/>
      <c r="F58" s="34"/>
      <c r="G58" s="34"/>
      <c r="H58" s="34"/>
      <c r="I58" s="34"/>
      <c r="J58" s="34"/>
      <c r="K58" s="71"/>
      <c r="L58" s="36"/>
      <c r="M58" s="36"/>
      <c r="N58" s="38"/>
      <c r="O58" s="38"/>
      <c r="P58" s="40"/>
      <c r="Q58" s="40"/>
      <c r="R58" s="40"/>
      <c r="S58" s="40"/>
      <c r="T58" s="2"/>
    </row>
    <row r="59" spans="1:20" ht="38.25">
      <c r="A59" s="22"/>
      <c r="B59" s="81"/>
      <c r="C59" s="82"/>
      <c r="D59" s="41" t="s">
        <v>120</v>
      </c>
      <c r="E59" s="42"/>
      <c r="F59" s="42"/>
      <c r="G59" s="42"/>
      <c r="H59" s="42"/>
      <c r="I59" s="42"/>
      <c r="J59" s="42"/>
      <c r="K59" s="69" t="s">
        <v>121</v>
      </c>
      <c r="L59" s="23" t="s">
        <v>35</v>
      </c>
      <c r="M59" s="23" t="s">
        <v>32</v>
      </c>
      <c r="N59" s="31">
        <f>N60</f>
        <v>10479000</v>
      </c>
      <c r="O59" s="31">
        <f>O60</f>
        <v>8598935.9900000002</v>
      </c>
      <c r="P59" s="24">
        <v>0</v>
      </c>
      <c r="Q59" s="24"/>
      <c r="R59" s="24"/>
      <c r="S59" s="24"/>
      <c r="T59" s="25"/>
    </row>
    <row r="60" spans="1:20" ht="25.5">
      <c r="A60" s="22"/>
      <c r="B60" s="81"/>
      <c r="C60" s="82"/>
      <c r="D60" s="41" t="s">
        <v>122</v>
      </c>
      <c r="E60" s="42"/>
      <c r="F60" s="42"/>
      <c r="G60" s="42"/>
      <c r="H60" s="42"/>
      <c r="I60" s="42"/>
      <c r="J60" s="42"/>
      <c r="K60" s="69" t="s">
        <v>123</v>
      </c>
      <c r="L60" s="23" t="s">
        <v>35</v>
      </c>
      <c r="M60" s="23" t="s">
        <v>32</v>
      </c>
      <c r="N60" s="31">
        <f>SUM(N61:N68)</f>
        <v>10479000</v>
      </c>
      <c r="O60" s="31">
        <f>SUM(O61:O68)</f>
        <v>8598935.9900000002</v>
      </c>
      <c r="P60" s="24">
        <v>0</v>
      </c>
      <c r="Q60" s="24"/>
      <c r="R60" s="24"/>
      <c r="S60" s="24"/>
      <c r="T60" s="25"/>
    </row>
    <row r="61" spans="1:20" ht="12.75" customHeight="1">
      <c r="A61" s="26"/>
      <c r="B61" s="83"/>
      <c r="C61" s="84"/>
      <c r="D61" s="33" t="s">
        <v>124</v>
      </c>
      <c r="E61" s="34"/>
      <c r="F61" s="34"/>
      <c r="G61" s="34"/>
      <c r="H61" s="34"/>
      <c r="I61" s="34"/>
      <c r="J61" s="34"/>
      <c r="K61" s="70" t="s">
        <v>125</v>
      </c>
      <c r="L61" s="35" t="s">
        <v>35</v>
      </c>
      <c r="M61" s="35" t="s">
        <v>32</v>
      </c>
      <c r="N61" s="37">
        <v>5929000</v>
      </c>
      <c r="O61" s="37">
        <v>4362625.58</v>
      </c>
      <c r="P61" s="39">
        <v>0</v>
      </c>
      <c r="Q61" s="39"/>
      <c r="R61" s="39"/>
      <c r="S61" s="39"/>
      <c r="T61" s="2"/>
    </row>
    <row r="62" spans="1:20" ht="127.7" customHeight="1">
      <c r="A62" s="22" t="s">
        <v>126</v>
      </c>
      <c r="B62" s="81" t="s">
        <v>125</v>
      </c>
      <c r="C62" s="82"/>
      <c r="D62" s="34"/>
      <c r="E62" s="34"/>
      <c r="F62" s="34"/>
      <c r="G62" s="34"/>
      <c r="H62" s="34"/>
      <c r="I62" s="34"/>
      <c r="J62" s="34"/>
      <c r="K62" s="71"/>
      <c r="L62" s="36"/>
      <c r="M62" s="36"/>
      <c r="N62" s="38"/>
      <c r="O62" s="38"/>
      <c r="P62" s="40"/>
      <c r="Q62" s="40"/>
      <c r="R62" s="40"/>
      <c r="S62" s="40"/>
      <c r="T62" s="2"/>
    </row>
    <row r="63" spans="1:20" ht="12.75" customHeight="1">
      <c r="A63" s="26"/>
      <c r="B63" s="83"/>
      <c r="C63" s="84"/>
      <c r="D63" s="33" t="s">
        <v>127</v>
      </c>
      <c r="E63" s="34"/>
      <c r="F63" s="34"/>
      <c r="G63" s="34"/>
      <c r="H63" s="34"/>
      <c r="I63" s="34"/>
      <c r="J63" s="34"/>
      <c r="K63" s="70" t="s">
        <v>128</v>
      </c>
      <c r="L63" s="35" t="s">
        <v>94</v>
      </c>
      <c r="M63" s="35" t="s">
        <v>32</v>
      </c>
      <c r="N63" s="37">
        <v>50000</v>
      </c>
      <c r="O63" s="37">
        <v>25353.94</v>
      </c>
      <c r="P63" s="39">
        <v>0</v>
      </c>
      <c r="Q63" s="39"/>
      <c r="R63" s="39"/>
      <c r="S63" s="39"/>
      <c r="T63" s="2"/>
    </row>
    <row r="64" spans="1:20" ht="140.44999999999999" customHeight="1">
      <c r="A64" s="22" t="s">
        <v>129</v>
      </c>
      <c r="B64" s="81" t="s">
        <v>128</v>
      </c>
      <c r="C64" s="82"/>
      <c r="D64" s="34"/>
      <c r="E64" s="34"/>
      <c r="F64" s="34"/>
      <c r="G64" s="34"/>
      <c r="H64" s="34"/>
      <c r="I64" s="34"/>
      <c r="J64" s="34"/>
      <c r="K64" s="71"/>
      <c r="L64" s="36"/>
      <c r="M64" s="36"/>
      <c r="N64" s="38"/>
      <c r="O64" s="38"/>
      <c r="P64" s="40"/>
      <c r="Q64" s="40"/>
      <c r="R64" s="40"/>
      <c r="S64" s="40"/>
      <c r="T64" s="2"/>
    </row>
    <row r="65" spans="1:20" ht="12.75" customHeight="1">
      <c r="A65" s="26"/>
      <c r="B65" s="83"/>
      <c r="C65" s="84"/>
      <c r="D65" s="33" t="s">
        <v>130</v>
      </c>
      <c r="E65" s="34"/>
      <c r="F65" s="34"/>
      <c r="G65" s="34"/>
      <c r="H65" s="34"/>
      <c r="I65" s="34"/>
      <c r="J65" s="34"/>
      <c r="K65" s="70" t="s">
        <v>131</v>
      </c>
      <c r="L65" s="35" t="s">
        <v>35</v>
      </c>
      <c r="M65" s="35" t="s">
        <v>32</v>
      </c>
      <c r="N65" s="37">
        <v>5000000</v>
      </c>
      <c r="O65" s="37">
        <v>4645049.37</v>
      </c>
      <c r="P65" s="39">
        <v>0</v>
      </c>
      <c r="Q65" s="39"/>
      <c r="R65" s="39"/>
      <c r="S65" s="39"/>
      <c r="T65" s="2"/>
    </row>
    <row r="66" spans="1:20" ht="127.7" customHeight="1">
      <c r="A66" s="22" t="s">
        <v>132</v>
      </c>
      <c r="B66" s="81" t="s">
        <v>131</v>
      </c>
      <c r="C66" s="82"/>
      <c r="D66" s="34"/>
      <c r="E66" s="34"/>
      <c r="F66" s="34"/>
      <c r="G66" s="34"/>
      <c r="H66" s="34"/>
      <c r="I66" s="34"/>
      <c r="J66" s="34"/>
      <c r="K66" s="71"/>
      <c r="L66" s="36"/>
      <c r="M66" s="36"/>
      <c r="N66" s="38"/>
      <c r="O66" s="38"/>
      <c r="P66" s="40"/>
      <c r="Q66" s="40"/>
      <c r="R66" s="40"/>
      <c r="S66" s="40"/>
      <c r="T66" s="2"/>
    </row>
    <row r="67" spans="1:20" ht="12.75" customHeight="1">
      <c r="A67" s="26"/>
      <c r="B67" s="83"/>
      <c r="C67" s="84"/>
      <c r="D67" s="33" t="s">
        <v>133</v>
      </c>
      <c r="E67" s="34"/>
      <c r="F67" s="34"/>
      <c r="G67" s="34"/>
      <c r="H67" s="34"/>
      <c r="I67" s="34"/>
      <c r="J67" s="34"/>
      <c r="K67" s="70" t="s">
        <v>134</v>
      </c>
      <c r="L67" s="35" t="s">
        <v>40</v>
      </c>
      <c r="M67" s="35" t="s">
        <v>32</v>
      </c>
      <c r="N67" s="37">
        <v>-500000</v>
      </c>
      <c r="O67" s="37">
        <v>-434092.9</v>
      </c>
      <c r="P67" s="39">
        <v>0</v>
      </c>
      <c r="Q67" s="39"/>
      <c r="R67" s="39"/>
      <c r="S67" s="39"/>
      <c r="T67" s="2"/>
    </row>
    <row r="68" spans="1:20" ht="127.7" customHeight="1">
      <c r="A68" s="22" t="s">
        <v>135</v>
      </c>
      <c r="B68" s="81" t="s">
        <v>134</v>
      </c>
      <c r="C68" s="82"/>
      <c r="D68" s="34"/>
      <c r="E68" s="34"/>
      <c r="F68" s="34"/>
      <c r="G68" s="34"/>
      <c r="H68" s="34"/>
      <c r="I68" s="34"/>
      <c r="J68" s="34"/>
      <c r="K68" s="71"/>
      <c r="L68" s="36"/>
      <c r="M68" s="36"/>
      <c r="N68" s="38"/>
      <c r="O68" s="38"/>
      <c r="P68" s="40"/>
      <c r="Q68" s="40"/>
      <c r="R68" s="40"/>
      <c r="S68" s="40"/>
      <c r="T68" s="2"/>
    </row>
    <row r="69" spans="1:20" ht="25.5">
      <c r="A69" s="22"/>
      <c r="B69" s="81"/>
      <c r="C69" s="82"/>
      <c r="D69" s="41" t="s">
        <v>136</v>
      </c>
      <c r="E69" s="42"/>
      <c r="F69" s="42"/>
      <c r="G69" s="42"/>
      <c r="H69" s="42"/>
      <c r="I69" s="42"/>
      <c r="J69" s="42"/>
      <c r="K69" s="69" t="s">
        <v>137</v>
      </c>
      <c r="L69" s="23" t="s">
        <v>35</v>
      </c>
      <c r="M69" s="23" t="s">
        <v>32</v>
      </c>
      <c r="N69" s="31">
        <f>N70+N81+N84+N88</f>
        <v>62261000</v>
      </c>
      <c r="O69" s="31">
        <f>O70+O81+O84+O88</f>
        <v>63433920.090000004</v>
      </c>
      <c r="P69" s="24">
        <v>0</v>
      </c>
      <c r="Q69" s="24"/>
      <c r="R69" s="24"/>
      <c r="S69" s="24"/>
      <c r="T69" s="25"/>
    </row>
    <row r="70" spans="1:20" ht="25.5">
      <c r="A70" s="22"/>
      <c r="B70" s="81"/>
      <c r="C70" s="82"/>
      <c r="D70" s="41" t="s">
        <v>138</v>
      </c>
      <c r="E70" s="42"/>
      <c r="F70" s="42"/>
      <c r="G70" s="42"/>
      <c r="H70" s="42"/>
      <c r="I70" s="42"/>
      <c r="J70" s="42"/>
      <c r="K70" s="69" t="s">
        <v>139</v>
      </c>
      <c r="L70" s="23" t="s">
        <v>35</v>
      </c>
      <c r="M70" s="23" t="s">
        <v>32</v>
      </c>
      <c r="N70" s="31">
        <f>SUM(N71:N80)</f>
        <v>56068000</v>
      </c>
      <c r="O70" s="31">
        <f>SUM(O71:O80)</f>
        <v>59467414.140000001</v>
      </c>
      <c r="P70" s="24">
        <v>0</v>
      </c>
      <c r="Q70" s="24"/>
      <c r="R70" s="24"/>
      <c r="S70" s="24"/>
      <c r="T70" s="25"/>
    </row>
    <row r="71" spans="1:20" ht="12.75" customHeight="1">
      <c r="A71" s="26"/>
      <c r="B71" s="83"/>
      <c r="C71" s="84"/>
      <c r="D71" s="33" t="s">
        <v>140</v>
      </c>
      <c r="E71" s="34"/>
      <c r="F71" s="34"/>
      <c r="G71" s="34"/>
      <c r="H71" s="34"/>
      <c r="I71" s="34"/>
      <c r="J71" s="34"/>
      <c r="K71" s="70" t="s">
        <v>141</v>
      </c>
      <c r="L71" s="35" t="s">
        <v>35</v>
      </c>
      <c r="M71" s="35" t="s">
        <v>32</v>
      </c>
      <c r="N71" s="37">
        <v>40056000</v>
      </c>
      <c r="O71" s="37">
        <v>39622295.280000001</v>
      </c>
      <c r="P71" s="39">
        <v>0</v>
      </c>
      <c r="Q71" s="39"/>
      <c r="R71" s="39"/>
      <c r="S71" s="39"/>
      <c r="T71" s="2"/>
    </row>
    <row r="72" spans="1:20" ht="38.450000000000003" customHeight="1">
      <c r="A72" s="22" t="s">
        <v>142</v>
      </c>
      <c r="B72" s="81" t="s">
        <v>143</v>
      </c>
      <c r="C72" s="82"/>
      <c r="D72" s="34"/>
      <c r="E72" s="34"/>
      <c r="F72" s="34"/>
      <c r="G72" s="34"/>
      <c r="H72" s="34"/>
      <c r="I72" s="34"/>
      <c r="J72" s="34"/>
      <c r="K72" s="71"/>
      <c r="L72" s="36"/>
      <c r="M72" s="36"/>
      <c r="N72" s="38"/>
      <c r="O72" s="38"/>
      <c r="P72" s="40"/>
      <c r="Q72" s="40"/>
      <c r="R72" s="40"/>
      <c r="S72" s="40"/>
      <c r="T72" s="2"/>
    </row>
    <row r="73" spans="1:20" ht="38.450000000000003" customHeight="1">
      <c r="A73" s="22" t="s">
        <v>144</v>
      </c>
      <c r="B73" s="81" t="s">
        <v>145</v>
      </c>
      <c r="C73" s="82"/>
      <c r="D73" s="34"/>
      <c r="E73" s="34"/>
      <c r="F73" s="34"/>
      <c r="G73" s="34"/>
      <c r="H73" s="34"/>
      <c r="I73" s="34"/>
      <c r="J73" s="34"/>
      <c r="K73" s="71"/>
      <c r="L73" s="36"/>
      <c r="M73" s="36"/>
      <c r="N73" s="38"/>
      <c r="O73" s="38"/>
      <c r="P73" s="40"/>
      <c r="Q73" s="40"/>
      <c r="R73" s="40"/>
      <c r="S73" s="40"/>
      <c r="T73" s="2"/>
    </row>
    <row r="74" spans="1:20" ht="12.75" customHeight="1">
      <c r="A74" s="26"/>
      <c r="B74" s="83"/>
      <c r="C74" s="84"/>
      <c r="D74" s="33" t="s">
        <v>146</v>
      </c>
      <c r="E74" s="34"/>
      <c r="F74" s="34"/>
      <c r="G74" s="34"/>
      <c r="H74" s="34"/>
      <c r="I74" s="34"/>
      <c r="J74" s="34"/>
      <c r="K74" s="70" t="s">
        <v>147</v>
      </c>
      <c r="L74" s="35" t="s">
        <v>55</v>
      </c>
      <c r="M74" s="35" t="s">
        <v>32</v>
      </c>
      <c r="N74" s="37">
        <v>1000</v>
      </c>
      <c r="O74" s="37">
        <v>0</v>
      </c>
      <c r="P74" s="39">
        <v>0</v>
      </c>
      <c r="Q74" s="39"/>
      <c r="R74" s="39"/>
      <c r="S74" s="39"/>
      <c r="T74" s="2"/>
    </row>
    <row r="75" spans="1:20" ht="51.2" customHeight="1">
      <c r="A75" s="22" t="s">
        <v>148</v>
      </c>
      <c r="B75" s="81" t="s">
        <v>149</v>
      </c>
      <c r="C75" s="82"/>
      <c r="D75" s="34"/>
      <c r="E75" s="34"/>
      <c r="F75" s="34"/>
      <c r="G75" s="34"/>
      <c r="H75" s="34"/>
      <c r="I75" s="34"/>
      <c r="J75" s="34"/>
      <c r="K75" s="71"/>
      <c r="L75" s="36"/>
      <c r="M75" s="36"/>
      <c r="N75" s="38"/>
      <c r="O75" s="38"/>
      <c r="P75" s="40"/>
      <c r="Q75" s="40"/>
      <c r="R75" s="40"/>
      <c r="S75" s="40"/>
      <c r="T75" s="2"/>
    </row>
    <row r="76" spans="1:20" ht="12.75" customHeight="1">
      <c r="A76" s="26"/>
      <c r="B76" s="83"/>
      <c r="C76" s="84"/>
      <c r="D76" s="33" t="s">
        <v>150</v>
      </c>
      <c r="E76" s="34"/>
      <c r="F76" s="34"/>
      <c r="G76" s="34"/>
      <c r="H76" s="34"/>
      <c r="I76" s="34"/>
      <c r="J76" s="34"/>
      <c r="K76" s="70" t="s">
        <v>145</v>
      </c>
      <c r="L76" s="35" t="s">
        <v>35</v>
      </c>
      <c r="M76" s="35" t="s">
        <v>32</v>
      </c>
      <c r="N76" s="37">
        <v>16010000</v>
      </c>
      <c r="O76" s="37">
        <v>19845118.859999999</v>
      </c>
      <c r="P76" s="39">
        <v>0</v>
      </c>
      <c r="Q76" s="39"/>
      <c r="R76" s="39"/>
      <c r="S76" s="39"/>
      <c r="T76" s="2"/>
    </row>
    <row r="77" spans="1:20" ht="38.450000000000003" customHeight="1">
      <c r="A77" s="22" t="s">
        <v>151</v>
      </c>
      <c r="B77" s="81" t="s">
        <v>145</v>
      </c>
      <c r="C77" s="82"/>
      <c r="D77" s="34"/>
      <c r="E77" s="34"/>
      <c r="F77" s="34"/>
      <c r="G77" s="34"/>
      <c r="H77" s="34"/>
      <c r="I77" s="34"/>
      <c r="J77" s="34"/>
      <c r="K77" s="71"/>
      <c r="L77" s="36"/>
      <c r="M77" s="36"/>
      <c r="N77" s="38"/>
      <c r="O77" s="38"/>
      <c r="P77" s="40"/>
      <c r="Q77" s="40"/>
      <c r="R77" s="40"/>
      <c r="S77" s="40"/>
      <c r="T77" s="2"/>
    </row>
    <row r="78" spans="1:20" ht="38.450000000000003" customHeight="1">
      <c r="A78" s="22" t="s">
        <v>152</v>
      </c>
      <c r="B78" s="81" t="s">
        <v>145</v>
      </c>
      <c r="C78" s="82"/>
      <c r="D78" s="34"/>
      <c r="E78" s="34"/>
      <c r="F78" s="34"/>
      <c r="G78" s="34"/>
      <c r="H78" s="34"/>
      <c r="I78" s="34"/>
      <c r="J78" s="34"/>
      <c r="K78" s="71"/>
      <c r="L78" s="36"/>
      <c r="M78" s="36"/>
      <c r="N78" s="38"/>
      <c r="O78" s="38"/>
      <c r="P78" s="40"/>
      <c r="Q78" s="40"/>
      <c r="R78" s="40"/>
      <c r="S78" s="40"/>
      <c r="T78" s="2"/>
    </row>
    <row r="79" spans="1:20" ht="12.75" customHeight="1">
      <c r="A79" s="26"/>
      <c r="B79" s="83"/>
      <c r="C79" s="84"/>
      <c r="D79" s="33" t="s">
        <v>153</v>
      </c>
      <c r="E79" s="34"/>
      <c r="F79" s="34"/>
      <c r="G79" s="34"/>
      <c r="H79" s="34"/>
      <c r="I79" s="34"/>
      <c r="J79" s="34"/>
      <c r="K79" s="70" t="s">
        <v>154</v>
      </c>
      <c r="L79" s="35" t="s">
        <v>35</v>
      </c>
      <c r="M79" s="35" t="s">
        <v>32</v>
      </c>
      <c r="N79" s="37">
        <v>1000</v>
      </c>
      <c r="O79" s="37">
        <v>0</v>
      </c>
      <c r="P79" s="39">
        <v>0</v>
      </c>
      <c r="Q79" s="39"/>
      <c r="R79" s="39"/>
      <c r="S79" s="39"/>
      <c r="T79" s="2"/>
    </row>
    <row r="80" spans="1:20" ht="38.450000000000003" customHeight="1">
      <c r="A80" s="22" t="s">
        <v>155</v>
      </c>
      <c r="B80" s="81" t="s">
        <v>156</v>
      </c>
      <c r="C80" s="82"/>
      <c r="D80" s="34"/>
      <c r="E80" s="34"/>
      <c r="F80" s="34"/>
      <c r="G80" s="34"/>
      <c r="H80" s="34"/>
      <c r="I80" s="34"/>
      <c r="J80" s="34"/>
      <c r="K80" s="71"/>
      <c r="L80" s="36"/>
      <c r="M80" s="36"/>
      <c r="N80" s="38"/>
      <c r="O80" s="38"/>
      <c r="P80" s="40"/>
      <c r="Q80" s="40"/>
      <c r="R80" s="40"/>
      <c r="S80" s="40"/>
      <c r="T80" s="2"/>
    </row>
    <row r="81" spans="1:20" ht="38.25">
      <c r="A81" s="22"/>
      <c r="B81" s="81"/>
      <c r="C81" s="82"/>
      <c r="D81" s="41" t="s">
        <v>157</v>
      </c>
      <c r="E81" s="42"/>
      <c r="F81" s="42"/>
      <c r="G81" s="42"/>
      <c r="H81" s="42"/>
      <c r="I81" s="42"/>
      <c r="J81" s="42"/>
      <c r="K81" s="69" t="s">
        <v>158</v>
      </c>
      <c r="L81" s="23" t="s">
        <v>55</v>
      </c>
      <c r="M81" s="23" t="s">
        <v>32</v>
      </c>
      <c r="N81" s="31">
        <v>0</v>
      </c>
      <c r="O81" s="31">
        <f>O82</f>
        <v>44463.58</v>
      </c>
      <c r="P81" s="24">
        <v>0</v>
      </c>
      <c r="Q81" s="24"/>
      <c r="R81" s="24"/>
      <c r="S81" s="24"/>
      <c r="T81" s="25"/>
    </row>
    <row r="82" spans="1:20" ht="12.75" customHeight="1">
      <c r="A82" s="26"/>
      <c r="B82" s="83"/>
      <c r="C82" s="84"/>
      <c r="D82" s="33" t="s">
        <v>159</v>
      </c>
      <c r="E82" s="34"/>
      <c r="F82" s="34"/>
      <c r="G82" s="34"/>
      <c r="H82" s="34"/>
      <c r="I82" s="34"/>
      <c r="J82" s="34"/>
      <c r="K82" s="70" t="s">
        <v>160</v>
      </c>
      <c r="L82" s="35" t="s">
        <v>55</v>
      </c>
      <c r="M82" s="35" t="s">
        <v>32</v>
      </c>
      <c r="N82" s="37">
        <v>0</v>
      </c>
      <c r="O82" s="37">
        <v>44463.58</v>
      </c>
      <c r="P82" s="39">
        <v>0</v>
      </c>
      <c r="Q82" s="39"/>
      <c r="R82" s="39"/>
      <c r="S82" s="39"/>
      <c r="T82" s="2"/>
    </row>
    <row r="83" spans="1:20" ht="25.7" customHeight="1">
      <c r="A83" s="22" t="s">
        <v>161</v>
      </c>
      <c r="B83" s="81" t="s">
        <v>160</v>
      </c>
      <c r="C83" s="82"/>
      <c r="D83" s="34"/>
      <c r="E83" s="34"/>
      <c r="F83" s="34"/>
      <c r="G83" s="34"/>
      <c r="H83" s="34"/>
      <c r="I83" s="34"/>
      <c r="J83" s="34"/>
      <c r="K83" s="71"/>
      <c r="L83" s="36"/>
      <c r="M83" s="36"/>
      <c r="N83" s="38"/>
      <c r="O83" s="38"/>
      <c r="P83" s="40"/>
      <c r="Q83" s="40"/>
      <c r="R83" s="40"/>
      <c r="S83" s="40"/>
      <c r="T83" s="2"/>
    </row>
    <row r="84" spans="1:20" ht="25.5">
      <c r="A84" s="22"/>
      <c r="B84" s="81"/>
      <c r="C84" s="82"/>
      <c r="D84" s="41" t="s">
        <v>162</v>
      </c>
      <c r="E84" s="42"/>
      <c r="F84" s="42"/>
      <c r="G84" s="42"/>
      <c r="H84" s="42"/>
      <c r="I84" s="42"/>
      <c r="J84" s="42"/>
      <c r="K84" s="69" t="s">
        <v>163</v>
      </c>
      <c r="L84" s="23" t="s">
        <v>35</v>
      </c>
      <c r="M84" s="23" t="s">
        <v>32</v>
      </c>
      <c r="N84" s="31">
        <f>N85</f>
        <v>121000</v>
      </c>
      <c r="O84" s="31">
        <f>O85</f>
        <v>15449.7</v>
      </c>
      <c r="P84" s="24">
        <v>0</v>
      </c>
      <c r="Q84" s="24"/>
      <c r="R84" s="24"/>
      <c r="S84" s="24"/>
      <c r="T84" s="25"/>
    </row>
    <row r="85" spans="1:20" ht="12.75" customHeight="1">
      <c r="A85" s="26"/>
      <c r="B85" s="83"/>
      <c r="C85" s="84"/>
      <c r="D85" s="33" t="s">
        <v>164</v>
      </c>
      <c r="E85" s="34"/>
      <c r="F85" s="34"/>
      <c r="G85" s="34"/>
      <c r="H85" s="34"/>
      <c r="I85" s="34"/>
      <c r="J85" s="34"/>
      <c r="K85" s="70" t="s">
        <v>165</v>
      </c>
      <c r="L85" s="35" t="s">
        <v>55</v>
      </c>
      <c r="M85" s="35" t="s">
        <v>32</v>
      </c>
      <c r="N85" s="37">
        <v>121000</v>
      </c>
      <c r="O85" s="37">
        <v>15449.7</v>
      </c>
      <c r="P85" s="39">
        <v>0</v>
      </c>
      <c r="Q85" s="39"/>
      <c r="R85" s="39"/>
      <c r="S85" s="39"/>
      <c r="T85" s="2"/>
    </row>
    <row r="86" spans="1:20" ht="15.2" customHeight="1">
      <c r="A86" s="22" t="s">
        <v>166</v>
      </c>
      <c r="B86" s="81" t="s">
        <v>165</v>
      </c>
      <c r="C86" s="82"/>
      <c r="D86" s="34"/>
      <c r="E86" s="34"/>
      <c r="F86" s="34"/>
      <c r="G86" s="34"/>
      <c r="H86" s="34"/>
      <c r="I86" s="34"/>
      <c r="J86" s="34"/>
      <c r="K86" s="71"/>
      <c r="L86" s="36"/>
      <c r="M86" s="36"/>
      <c r="N86" s="38"/>
      <c r="O86" s="38"/>
      <c r="P86" s="40"/>
      <c r="Q86" s="40"/>
      <c r="R86" s="40"/>
      <c r="S86" s="40"/>
      <c r="T86" s="2"/>
    </row>
    <row r="87" spans="1:20" ht="25.7" customHeight="1">
      <c r="A87" s="22" t="s">
        <v>167</v>
      </c>
      <c r="B87" s="81" t="s">
        <v>168</v>
      </c>
      <c r="C87" s="82"/>
      <c r="D87" s="34"/>
      <c r="E87" s="34"/>
      <c r="F87" s="34"/>
      <c r="G87" s="34"/>
      <c r="H87" s="34"/>
      <c r="I87" s="34"/>
      <c r="J87" s="34"/>
      <c r="K87" s="71"/>
      <c r="L87" s="36"/>
      <c r="M87" s="36"/>
      <c r="N87" s="38"/>
      <c r="O87" s="38"/>
      <c r="P87" s="40"/>
      <c r="Q87" s="40"/>
      <c r="R87" s="40"/>
      <c r="S87" s="40"/>
      <c r="T87" s="2"/>
    </row>
    <row r="88" spans="1:20" ht="25.5">
      <c r="A88" s="22"/>
      <c r="B88" s="81"/>
      <c r="C88" s="82"/>
      <c r="D88" s="41" t="s">
        <v>169</v>
      </c>
      <c r="E88" s="42"/>
      <c r="F88" s="42"/>
      <c r="G88" s="42"/>
      <c r="H88" s="42"/>
      <c r="I88" s="42"/>
      <c r="J88" s="42"/>
      <c r="K88" s="69" t="s">
        <v>170</v>
      </c>
      <c r="L88" s="23" t="s">
        <v>35</v>
      </c>
      <c r="M88" s="23" t="s">
        <v>32</v>
      </c>
      <c r="N88" s="31">
        <f>N89</f>
        <v>6072000</v>
      </c>
      <c r="O88" s="31">
        <f>O89</f>
        <v>3906592.67</v>
      </c>
      <c r="P88" s="24">
        <v>0</v>
      </c>
      <c r="Q88" s="24"/>
      <c r="R88" s="24"/>
      <c r="S88" s="24"/>
      <c r="T88" s="25"/>
    </row>
    <row r="89" spans="1:20" ht="12.75" customHeight="1">
      <c r="A89" s="26"/>
      <c r="B89" s="83"/>
      <c r="C89" s="84"/>
      <c r="D89" s="33" t="s">
        <v>171</v>
      </c>
      <c r="E89" s="34"/>
      <c r="F89" s="34"/>
      <c r="G89" s="34"/>
      <c r="H89" s="34"/>
      <c r="I89" s="34"/>
      <c r="J89" s="34"/>
      <c r="K89" s="70" t="s">
        <v>172</v>
      </c>
      <c r="L89" s="35" t="s">
        <v>35</v>
      </c>
      <c r="M89" s="35" t="s">
        <v>32</v>
      </c>
      <c r="N89" s="37">
        <v>6072000</v>
      </c>
      <c r="O89" s="37">
        <v>3906592.67</v>
      </c>
      <c r="P89" s="39">
        <v>0</v>
      </c>
      <c r="Q89" s="39"/>
      <c r="R89" s="39"/>
      <c r="S89" s="39"/>
      <c r="T89" s="2"/>
    </row>
    <row r="90" spans="1:20" ht="38.450000000000003" customHeight="1">
      <c r="A90" s="22" t="s">
        <v>173</v>
      </c>
      <c r="B90" s="81" t="s">
        <v>172</v>
      </c>
      <c r="C90" s="82"/>
      <c r="D90" s="34"/>
      <c r="E90" s="34"/>
      <c r="F90" s="34"/>
      <c r="G90" s="34"/>
      <c r="H90" s="34"/>
      <c r="I90" s="34"/>
      <c r="J90" s="34"/>
      <c r="K90" s="71"/>
      <c r="L90" s="36"/>
      <c r="M90" s="36"/>
      <c r="N90" s="38"/>
      <c r="O90" s="38"/>
      <c r="P90" s="40"/>
      <c r="Q90" s="40"/>
      <c r="R90" s="40"/>
      <c r="S90" s="40"/>
      <c r="T90" s="2"/>
    </row>
    <row r="91" spans="1:20" ht="51.2" customHeight="1">
      <c r="A91" s="22" t="s">
        <v>174</v>
      </c>
      <c r="B91" s="81" t="s">
        <v>175</v>
      </c>
      <c r="C91" s="82"/>
      <c r="D91" s="34"/>
      <c r="E91" s="34"/>
      <c r="F91" s="34"/>
      <c r="G91" s="34"/>
      <c r="H91" s="34"/>
      <c r="I91" s="34"/>
      <c r="J91" s="34"/>
      <c r="K91" s="71"/>
      <c r="L91" s="36"/>
      <c r="M91" s="36"/>
      <c r="N91" s="38"/>
      <c r="O91" s="38"/>
      <c r="P91" s="40"/>
      <c r="Q91" s="40"/>
      <c r="R91" s="40"/>
      <c r="S91" s="40"/>
      <c r="T91" s="2"/>
    </row>
    <row r="92" spans="1:20" ht="25.5">
      <c r="A92" s="22"/>
      <c r="B92" s="81"/>
      <c r="C92" s="82"/>
      <c r="D92" s="41" t="s">
        <v>176</v>
      </c>
      <c r="E92" s="42"/>
      <c r="F92" s="42"/>
      <c r="G92" s="42"/>
      <c r="H92" s="42"/>
      <c r="I92" s="42"/>
      <c r="J92" s="42"/>
      <c r="K92" s="69" t="s">
        <v>177</v>
      </c>
      <c r="L92" s="23" t="s">
        <v>35</v>
      </c>
      <c r="M92" s="23" t="s">
        <v>32</v>
      </c>
      <c r="N92" s="31">
        <f>N93</f>
        <v>6730000</v>
      </c>
      <c r="O92" s="31">
        <f>O93</f>
        <v>6573112.3499999996</v>
      </c>
      <c r="P92" s="24">
        <v>0</v>
      </c>
      <c r="Q92" s="24"/>
      <c r="R92" s="24"/>
      <c r="S92" s="24"/>
      <c r="T92" s="25"/>
    </row>
    <row r="93" spans="1:20" ht="25.5">
      <c r="A93" s="22"/>
      <c r="B93" s="81"/>
      <c r="C93" s="82"/>
      <c r="D93" s="41" t="s">
        <v>178</v>
      </c>
      <c r="E93" s="42"/>
      <c r="F93" s="42"/>
      <c r="G93" s="42"/>
      <c r="H93" s="42"/>
      <c r="I93" s="42"/>
      <c r="J93" s="42"/>
      <c r="K93" s="69" t="s">
        <v>179</v>
      </c>
      <c r="L93" s="23" t="s">
        <v>35</v>
      </c>
      <c r="M93" s="23" t="s">
        <v>32</v>
      </c>
      <c r="N93" s="31">
        <f>N94</f>
        <v>6730000</v>
      </c>
      <c r="O93" s="31">
        <f>O94</f>
        <v>6573112.3499999996</v>
      </c>
      <c r="P93" s="24">
        <v>0</v>
      </c>
      <c r="Q93" s="24"/>
      <c r="R93" s="24"/>
      <c r="S93" s="24"/>
      <c r="T93" s="25"/>
    </row>
    <row r="94" spans="1:20" ht="12.75" customHeight="1">
      <c r="A94" s="26"/>
      <c r="B94" s="83"/>
      <c r="C94" s="84"/>
      <c r="D94" s="33" t="s">
        <v>180</v>
      </c>
      <c r="E94" s="34"/>
      <c r="F94" s="34"/>
      <c r="G94" s="34"/>
      <c r="H94" s="34"/>
      <c r="I94" s="34"/>
      <c r="J94" s="34"/>
      <c r="K94" s="70" t="s">
        <v>181</v>
      </c>
      <c r="L94" s="35" t="s">
        <v>35</v>
      </c>
      <c r="M94" s="35" t="s">
        <v>32</v>
      </c>
      <c r="N94" s="37">
        <v>6730000</v>
      </c>
      <c r="O94" s="37">
        <v>6573112.3499999996</v>
      </c>
      <c r="P94" s="39">
        <v>0</v>
      </c>
      <c r="Q94" s="39"/>
      <c r="R94" s="39"/>
      <c r="S94" s="39"/>
      <c r="T94" s="2"/>
    </row>
    <row r="95" spans="1:20" ht="25.7" customHeight="1">
      <c r="A95" s="22" t="s">
        <v>182</v>
      </c>
      <c r="B95" s="81" t="s">
        <v>181</v>
      </c>
      <c r="C95" s="82"/>
      <c r="D95" s="34"/>
      <c r="E95" s="34"/>
      <c r="F95" s="34"/>
      <c r="G95" s="34"/>
      <c r="H95" s="34"/>
      <c r="I95" s="34"/>
      <c r="J95" s="34"/>
      <c r="K95" s="71"/>
      <c r="L95" s="36"/>
      <c r="M95" s="36"/>
      <c r="N95" s="38"/>
      <c r="O95" s="38"/>
      <c r="P95" s="40"/>
      <c r="Q95" s="40"/>
      <c r="R95" s="40"/>
      <c r="S95" s="40"/>
      <c r="T95" s="2"/>
    </row>
    <row r="96" spans="1:20" ht="25.5">
      <c r="A96" s="22"/>
      <c r="B96" s="81"/>
      <c r="C96" s="82"/>
      <c r="D96" s="41" t="s">
        <v>183</v>
      </c>
      <c r="E96" s="42"/>
      <c r="F96" s="42"/>
      <c r="G96" s="42"/>
      <c r="H96" s="42"/>
      <c r="I96" s="42"/>
      <c r="J96" s="42"/>
      <c r="K96" s="69" t="s">
        <v>184</v>
      </c>
      <c r="L96" s="23" t="s">
        <v>35</v>
      </c>
      <c r="M96" s="23" t="s">
        <v>32</v>
      </c>
      <c r="N96" s="31">
        <f>N97+N101</f>
        <v>9826000</v>
      </c>
      <c r="O96" s="31">
        <f>O97+O101</f>
        <v>10859533.789999999</v>
      </c>
      <c r="P96" s="24">
        <v>0</v>
      </c>
      <c r="Q96" s="24"/>
      <c r="R96" s="24"/>
      <c r="S96" s="24"/>
      <c r="T96" s="25"/>
    </row>
    <row r="97" spans="1:20" ht="25.5">
      <c r="A97" s="22"/>
      <c r="B97" s="81"/>
      <c r="C97" s="82"/>
      <c r="D97" s="41" t="s">
        <v>185</v>
      </c>
      <c r="E97" s="42"/>
      <c r="F97" s="42"/>
      <c r="G97" s="42"/>
      <c r="H97" s="42"/>
      <c r="I97" s="42"/>
      <c r="J97" s="42"/>
      <c r="K97" s="69" t="s">
        <v>186</v>
      </c>
      <c r="L97" s="23" t="s">
        <v>35</v>
      </c>
      <c r="M97" s="23" t="s">
        <v>32</v>
      </c>
      <c r="N97" s="31">
        <f>N98</f>
        <v>9816000</v>
      </c>
      <c r="O97" s="31">
        <f>O98</f>
        <v>10849533.789999999</v>
      </c>
      <c r="P97" s="24">
        <v>0</v>
      </c>
      <c r="Q97" s="24"/>
      <c r="R97" s="24"/>
      <c r="S97" s="24"/>
      <c r="T97" s="25"/>
    </row>
    <row r="98" spans="1:20" ht="12.75" customHeight="1">
      <c r="A98" s="26"/>
      <c r="B98" s="83"/>
      <c r="C98" s="84"/>
      <c r="D98" s="33" t="s">
        <v>187</v>
      </c>
      <c r="E98" s="34"/>
      <c r="F98" s="34"/>
      <c r="G98" s="34"/>
      <c r="H98" s="34"/>
      <c r="I98" s="34"/>
      <c r="J98" s="34"/>
      <c r="K98" s="70" t="s">
        <v>188</v>
      </c>
      <c r="L98" s="35" t="s">
        <v>94</v>
      </c>
      <c r="M98" s="35" t="s">
        <v>32</v>
      </c>
      <c r="N98" s="37">
        <v>9816000</v>
      </c>
      <c r="O98" s="37">
        <v>10849533.789999999</v>
      </c>
      <c r="P98" s="39">
        <v>0</v>
      </c>
      <c r="Q98" s="39"/>
      <c r="R98" s="39"/>
      <c r="S98" s="39"/>
      <c r="T98" s="2"/>
    </row>
    <row r="99" spans="1:20" ht="51.2" customHeight="1">
      <c r="A99" s="22" t="s">
        <v>189</v>
      </c>
      <c r="B99" s="81" t="s">
        <v>190</v>
      </c>
      <c r="C99" s="82"/>
      <c r="D99" s="34"/>
      <c r="E99" s="34"/>
      <c r="F99" s="34"/>
      <c r="G99" s="34"/>
      <c r="H99" s="34"/>
      <c r="I99" s="34"/>
      <c r="J99" s="34"/>
      <c r="K99" s="71"/>
      <c r="L99" s="36"/>
      <c r="M99" s="36"/>
      <c r="N99" s="38"/>
      <c r="O99" s="38"/>
      <c r="P99" s="40"/>
      <c r="Q99" s="40"/>
      <c r="R99" s="40"/>
      <c r="S99" s="40"/>
      <c r="T99" s="2"/>
    </row>
    <row r="100" spans="1:20" ht="51.2" customHeight="1">
      <c r="A100" s="22" t="s">
        <v>191</v>
      </c>
      <c r="B100" s="81" t="s">
        <v>190</v>
      </c>
      <c r="C100" s="82"/>
      <c r="D100" s="34"/>
      <c r="E100" s="34"/>
      <c r="F100" s="34"/>
      <c r="G100" s="34"/>
      <c r="H100" s="34"/>
      <c r="I100" s="34"/>
      <c r="J100" s="34"/>
      <c r="K100" s="71"/>
      <c r="L100" s="36"/>
      <c r="M100" s="36"/>
      <c r="N100" s="38"/>
      <c r="O100" s="38"/>
      <c r="P100" s="40"/>
      <c r="Q100" s="40"/>
      <c r="R100" s="40"/>
      <c r="S100" s="40"/>
      <c r="T100" s="2"/>
    </row>
    <row r="101" spans="1:20" ht="63.75">
      <c r="A101" s="22"/>
      <c r="B101" s="81"/>
      <c r="C101" s="82"/>
      <c r="D101" s="41" t="s">
        <v>192</v>
      </c>
      <c r="E101" s="42"/>
      <c r="F101" s="42"/>
      <c r="G101" s="42"/>
      <c r="H101" s="42"/>
      <c r="I101" s="42"/>
      <c r="J101" s="42"/>
      <c r="K101" s="69" t="s">
        <v>193</v>
      </c>
      <c r="L101" s="23" t="s">
        <v>194</v>
      </c>
      <c r="M101" s="23" t="s">
        <v>32</v>
      </c>
      <c r="N101" s="31">
        <f>N102</f>
        <v>10000</v>
      </c>
      <c r="O101" s="31">
        <f>O102</f>
        <v>10000</v>
      </c>
      <c r="P101" s="24">
        <v>0</v>
      </c>
      <c r="Q101" s="24"/>
      <c r="R101" s="24"/>
      <c r="S101" s="24"/>
      <c r="T101" s="25"/>
    </row>
    <row r="102" spans="1:20" ht="12.75" customHeight="1">
      <c r="A102" s="26"/>
      <c r="B102" s="83"/>
      <c r="C102" s="84"/>
      <c r="D102" s="33" t="s">
        <v>195</v>
      </c>
      <c r="E102" s="34"/>
      <c r="F102" s="34"/>
      <c r="G102" s="34"/>
      <c r="H102" s="34"/>
      <c r="I102" s="34"/>
      <c r="J102" s="34"/>
      <c r="K102" s="70" t="s">
        <v>196</v>
      </c>
      <c r="L102" s="35" t="s">
        <v>194</v>
      </c>
      <c r="M102" s="35" t="s">
        <v>32</v>
      </c>
      <c r="N102" s="37">
        <v>10000</v>
      </c>
      <c r="O102" s="37">
        <v>10000</v>
      </c>
      <c r="P102" s="39">
        <v>0</v>
      </c>
      <c r="Q102" s="39"/>
      <c r="R102" s="39"/>
      <c r="S102" s="39"/>
      <c r="T102" s="2"/>
    </row>
    <row r="103" spans="1:20" ht="25.7" customHeight="1">
      <c r="A103" s="22" t="s">
        <v>197</v>
      </c>
      <c r="B103" s="81" t="s">
        <v>198</v>
      </c>
      <c r="C103" s="82"/>
      <c r="D103" s="34"/>
      <c r="E103" s="34"/>
      <c r="F103" s="34"/>
      <c r="G103" s="34"/>
      <c r="H103" s="34"/>
      <c r="I103" s="34"/>
      <c r="J103" s="34"/>
      <c r="K103" s="71"/>
      <c r="L103" s="36"/>
      <c r="M103" s="36"/>
      <c r="N103" s="38"/>
      <c r="O103" s="38"/>
      <c r="P103" s="40"/>
      <c r="Q103" s="40"/>
      <c r="R103" s="40"/>
      <c r="S103" s="40"/>
      <c r="T103" s="2"/>
    </row>
    <row r="104" spans="1:20" ht="63.75">
      <c r="A104" s="22"/>
      <c r="B104" s="81"/>
      <c r="C104" s="82"/>
      <c r="D104" s="41" t="s">
        <v>199</v>
      </c>
      <c r="E104" s="42"/>
      <c r="F104" s="42"/>
      <c r="G104" s="42"/>
      <c r="H104" s="42"/>
      <c r="I104" s="42"/>
      <c r="J104" s="42"/>
      <c r="K104" s="69" t="s">
        <v>200</v>
      </c>
      <c r="L104" s="23" t="s">
        <v>194</v>
      </c>
      <c r="M104" s="23" t="s">
        <v>32</v>
      </c>
      <c r="N104" s="31">
        <f>N105+N118+N121</f>
        <v>2545000</v>
      </c>
      <c r="O104" s="31">
        <f>O105+O118+O121</f>
        <v>2637893.41</v>
      </c>
      <c r="P104" s="24">
        <v>0</v>
      </c>
      <c r="Q104" s="24"/>
      <c r="R104" s="24"/>
      <c r="S104" s="24"/>
      <c r="T104" s="25"/>
    </row>
    <row r="105" spans="1:20" ht="63.75">
      <c r="A105" s="22"/>
      <c r="B105" s="81"/>
      <c r="C105" s="82"/>
      <c r="D105" s="41" t="s">
        <v>201</v>
      </c>
      <c r="E105" s="42"/>
      <c r="F105" s="42"/>
      <c r="G105" s="42"/>
      <c r="H105" s="42"/>
      <c r="I105" s="42"/>
      <c r="J105" s="42"/>
      <c r="K105" s="69" t="s">
        <v>202</v>
      </c>
      <c r="L105" s="23" t="s">
        <v>194</v>
      </c>
      <c r="M105" s="23" t="s">
        <v>32</v>
      </c>
      <c r="N105" s="31">
        <f>SUM(N106:N117)</f>
        <v>2513000</v>
      </c>
      <c r="O105" s="31">
        <f>SUM(O106:O117)</f>
        <v>2608233.7800000003</v>
      </c>
      <c r="P105" s="24">
        <v>0</v>
      </c>
      <c r="Q105" s="24"/>
      <c r="R105" s="24"/>
      <c r="S105" s="24"/>
      <c r="T105" s="25"/>
    </row>
    <row r="106" spans="1:20" ht="12.75" customHeight="1">
      <c r="A106" s="26"/>
      <c r="B106" s="83"/>
      <c r="C106" s="84"/>
      <c r="D106" s="33" t="s">
        <v>203</v>
      </c>
      <c r="E106" s="34"/>
      <c r="F106" s="34"/>
      <c r="G106" s="34"/>
      <c r="H106" s="34"/>
      <c r="I106" s="34"/>
      <c r="J106" s="34"/>
      <c r="K106" s="70" t="s">
        <v>204</v>
      </c>
      <c r="L106" s="35" t="s">
        <v>194</v>
      </c>
      <c r="M106" s="35" t="s">
        <v>32</v>
      </c>
      <c r="N106" s="37">
        <v>590000</v>
      </c>
      <c r="O106" s="37">
        <v>400571.46</v>
      </c>
      <c r="P106" s="39">
        <v>0</v>
      </c>
      <c r="Q106" s="39"/>
      <c r="R106" s="39"/>
      <c r="S106" s="39"/>
      <c r="T106" s="2"/>
    </row>
    <row r="107" spans="1:20" ht="102.2" customHeight="1">
      <c r="A107" s="22" t="s">
        <v>205</v>
      </c>
      <c r="B107" s="81" t="s">
        <v>204</v>
      </c>
      <c r="C107" s="82"/>
      <c r="D107" s="34"/>
      <c r="E107" s="34"/>
      <c r="F107" s="34"/>
      <c r="G107" s="34"/>
      <c r="H107" s="34"/>
      <c r="I107" s="34"/>
      <c r="J107" s="34"/>
      <c r="K107" s="71"/>
      <c r="L107" s="36"/>
      <c r="M107" s="36"/>
      <c r="N107" s="38"/>
      <c r="O107" s="38"/>
      <c r="P107" s="40"/>
      <c r="Q107" s="40"/>
      <c r="R107" s="40"/>
      <c r="S107" s="40"/>
      <c r="T107" s="2"/>
    </row>
    <row r="108" spans="1:20" ht="12.75" customHeight="1">
      <c r="A108" s="26"/>
      <c r="B108" s="83"/>
      <c r="C108" s="84"/>
      <c r="D108" s="33" t="s">
        <v>206</v>
      </c>
      <c r="E108" s="34"/>
      <c r="F108" s="34"/>
      <c r="G108" s="34"/>
      <c r="H108" s="34"/>
      <c r="I108" s="34"/>
      <c r="J108" s="34"/>
      <c r="K108" s="70" t="s">
        <v>207</v>
      </c>
      <c r="L108" s="35" t="s">
        <v>194</v>
      </c>
      <c r="M108" s="35" t="s">
        <v>32</v>
      </c>
      <c r="N108" s="37">
        <v>800000</v>
      </c>
      <c r="O108" s="37">
        <v>1160285.44</v>
      </c>
      <c r="P108" s="39">
        <v>0</v>
      </c>
      <c r="Q108" s="39"/>
      <c r="R108" s="39"/>
      <c r="S108" s="39"/>
      <c r="T108" s="2"/>
    </row>
    <row r="109" spans="1:20" ht="89.45" customHeight="1">
      <c r="A109" s="22" t="s">
        <v>208</v>
      </c>
      <c r="B109" s="81" t="s">
        <v>207</v>
      </c>
      <c r="C109" s="82"/>
      <c r="D109" s="34"/>
      <c r="E109" s="34"/>
      <c r="F109" s="34"/>
      <c r="G109" s="34"/>
      <c r="H109" s="34"/>
      <c r="I109" s="34"/>
      <c r="J109" s="34"/>
      <c r="K109" s="71"/>
      <c r="L109" s="36"/>
      <c r="M109" s="36"/>
      <c r="N109" s="38"/>
      <c r="O109" s="38"/>
      <c r="P109" s="40"/>
      <c r="Q109" s="40"/>
      <c r="R109" s="40"/>
      <c r="S109" s="40"/>
      <c r="T109" s="2"/>
    </row>
    <row r="110" spans="1:20" ht="12.75" customHeight="1">
      <c r="A110" s="26"/>
      <c r="B110" s="83"/>
      <c r="C110" s="84"/>
      <c r="D110" s="33" t="s">
        <v>209</v>
      </c>
      <c r="E110" s="34"/>
      <c r="F110" s="34"/>
      <c r="G110" s="34"/>
      <c r="H110" s="34"/>
      <c r="I110" s="34"/>
      <c r="J110" s="34"/>
      <c r="K110" s="70" t="s">
        <v>210</v>
      </c>
      <c r="L110" s="35" t="s">
        <v>194</v>
      </c>
      <c r="M110" s="35" t="s">
        <v>32</v>
      </c>
      <c r="N110" s="37">
        <v>200000</v>
      </c>
      <c r="O110" s="37">
        <v>198070.55</v>
      </c>
      <c r="P110" s="39">
        <v>0</v>
      </c>
      <c r="Q110" s="39"/>
      <c r="R110" s="39"/>
      <c r="S110" s="39"/>
      <c r="T110" s="2"/>
    </row>
    <row r="111" spans="1:20" ht="76.7" customHeight="1">
      <c r="A111" s="22" t="s">
        <v>211</v>
      </c>
      <c r="B111" s="81" t="s">
        <v>210</v>
      </c>
      <c r="C111" s="82"/>
      <c r="D111" s="34"/>
      <c r="E111" s="34"/>
      <c r="F111" s="34"/>
      <c r="G111" s="34"/>
      <c r="H111" s="34"/>
      <c r="I111" s="34"/>
      <c r="J111" s="34"/>
      <c r="K111" s="71"/>
      <c r="L111" s="36"/>
      <c r="M111" s="36"/>
      <c r="N111" s="38"/>
      <c r="O111" s="38"/>
      <c r="P111" s="40"/>
      <c r="Q111" s="40"/>
      <c r="R111" s="40"/>
      <c r="S111" s="40"/>
      <c r="T111" s="2"/>
    </row>
    <row r="112" spans="1:20" ht="12.75" customHeight="1">
      <c r="A112" s="26"/>
      <c r="B112" s="83"/>
      <c r="C112" s="84"/>
      <c r="D112" s="33" t="s">
        <v>212</v>
      </c>
      <c r="E112" s="34"/>
      <c r="F112" s="34"/>
      <c r="G112" s="34"/>
      <c r="H112" s="34"/>
      <c r="I112" s="34"/>
      <c r="J112" s="34"/>
      <c r="K112" s="70" t="s">
        <v>213</v>
      </c>
      <c r="L112" s="35" t="s">
        <v>194</v>
      </c>
      <c r="M112" s="35" t="s">
        <v>32</v>
      </c>
      <c r="N112" s="37">
        <v>700000</v>
      </c>
      <c r="O112" s="37">
        <v>576321.66</v>
      </c>
      <c r="P112" s="39">
        <v>0</v>
      </c>
      <c r="Q112" s="39"/>
      <c r="R112" s="39"/>
      <c r="S112" s="39"/>
      <c r="T112" s="2"/>
    </row>
    <row r="113" spans="1:20" ht="63.95" customHeight="1">
      <c r="A113" s="22" t="s">
        <v>214</v>
      </c>
      <c r="B113" s="81" t="s">
        <v>213</v>
      </c>
      <c r="C113" s="82"/>
      <c r="D113" s="34"/>
      <c r="E113" s="34"/>
      <c r="F113" s="34"/>
      <c r="G113" s="34"/>
      <c r="H113" s="34"/>
      <c r="I113" s="34"/>
      <c r="J113" s="34"/>
      <c r="K113" s="71"/>
      <c r="L113" s="36"/>
      <c r="M113" s="36"/>
      <c r="N113" s="38"/>
      <c r="O113" s="38"/>
      <c r="P113" s="40"/>
      <c r="Q113" s="40"/>
      <c r="R113" s="40"/>
      <c r="S113" s="40"/>
      <c r="T113" s="2"/>
    </row>
    <row r="114" spans="1:20" ht="12.75" customHeight="1">
      <c r="A114" s="26"/>
      <c r="B114" s="83"/>
      <c r="C114" s="84"/>
      <c r="D114" s="33" t="s">
        <v>215</v>
      </c>
      <c r="E114" s="34"/>
      <c r="F114" s="34"/>
      <c r="G114" s="34"/>
      <c r="H114" s="34"/>
      <c r="I114" s="34"/>
      <c r="J114" s="34"/>
      <c r="K114" s="70" t="s">
        <v>216</v>
      </c>
      <c r="L114" s="35" t="s">
        <v>194</v>
      </c>
      <c r="M114" s="35" t="s">
        <v>32</v>
      </c>
      <c r="N114" s="37">
        <v>223000</v>
      </c>
      <c r="O114" s="37">
        <v>272203.76</v>
      </c>
      <c r="P114" s="39">
        <v>0</v>
      </c>
      <c r="Q114" s="39"/>
      <c r="R114" s="39"/>
      <c r="S114" s="39"/>
      <c r="T114" s="2"/>
    </row>
    <row r="115" spans="1:20" ht="38.450000000000003" customHeight="1">
      <c r="A115" s="22" t="s">
        <v>217</v>
      </c>
      <c r="B115" s="81" t="s">
        <v>216</v>
      </c>
      <c r="C115" s="82"/>
      <c r="D115" s="34"/>
      <c r="E115" s="34"/>
      <c r="F115" s="34"/>
      <c r="G115" s="34"/>
      <c r="H115" s="34"/>
      <c r="I115" s="34"/>
      <c r="J115" s="34"/>
      <c r="K115" s="71"/>
      <c r="L115" s="36"/>
      <c r="M115" s="36"/>
      <c r="N115" s="38"/>
      <c r="O115" s="38"/>
      <c r="P115" s="40"/>
      <c r="Q115" s="40"/>
      <c r="R115" s="40"/>
      <c r="S115" s="40"/>
      <c r="T115" s="2"/>
    </row>
    <row r="116" spans="1:20" ht="12.75" customHeight="1">
      <c r="A116" s="26"/>
      <c r="B116" s="83"/>
      <c r="C116" s="84"/>
      <c r="D116" s="33" t="s">
        <v>218</v>
      </c>
      <c r="E116" s="34"/>
      <c r="F116" s="34"/>
      <c r="G116" s="34"/>
      <c r="H116" s="34"/>
      <c r="I116" s="34"/>
      <c r="J116" s="34"/>
      <c r="K116" s="70" t="s">
        <v>219</v>
      </c>
      <c r="L116" s="35" t="s">
        <v>194</v>
      </c>
      <c r="M116" s="35" t="s">
        <v>32</v>
      </c>
      <c r="N116" s="37">
        <v>0</v>
      </c>
      <c r="O116" s="37">
        <v>780.91</v>
      </c>
      <c r="P116" s="39">
        <v>0</v>
      </c>
      <c r="Q116" s="39"/>
      <c r="R116" s="39"/>
      <c r="S116" s="39"/>
      <c r="T116" s="2"/>
    </row>
    <row r="117" spans="1:20" ht="191.45" customHeight="1">
      <c r="A117" s="22" t="s">
        <v>220</v>
      </c>
      <c r="B117" s="81" t="s">
        <v>219</v>
      </c>
      <c r="C117" s="82"/>
      <c r="D117" s="34"/>
      <c r="E117" s="34"/>
      <c r="F117" s="34"/>
      <c r="G117" s="34"/>
      <c r="H117" s="34"/>
      <c r="I117" s="34"/>
      <c r="J117" s="34"/>
      <c r="K117" s="71"/>
      <c r="L117" s="36"/>
      <c r="M117" s="36"/>
      <c r="N117" s="38"/>
      <c r="O117" s="38"/>
      <c r="P117" s="40"/>
      <c r="Q117" s="40"/>
      <c r="R117" s="40"/>
      <c r="S117" s="40"/>
      <c r="T117" s="2"/>
    </row>
    <row r="118" spans="1:20" ht="63.75">
      <c r="A118" s="22"/>
      <c r="B118" s="81"/>
      <c r="C118" s="82"/>
      <c r="D118" s="41" t="s">
        <v>221</v>
      </c>
      <c r="E118" s="42"/>
      <c r="F118" s="42"/>
      <c r="G118" s="42"/>
      <c r="H118" s="42"/>
      <c r="I118" s="42"/>
      <c r="J118" s="42"/>
      <c r="K118" s="69" t="s">
        <v>222</v>
      </c>
      <c r="L118" s="23" t="s">
        <v>194</v>
      </c>
      <c r="M118" s="23" t="s">
        <v>32</v>
      </c>
      <c r="N118" s="31">
        <f>N119</f>
        <v>10000</v>
      </c>
      <c r="O118" s="31">
        <v>0</v>
      </c>
      <c r="P118" s="24">
        <v>0</v>
      </c>
      <c r="Q118" s="24"/>
      <c r="R118" s="24"/>
      <c r="S118" s="24"/>
      <c r="T118" s="25"/>
    </row>
    <row r="119" spans="1:20" ht="12.75" customHeight="1">
      <c r="A119" s="26"/>
      <c r="B119" s="83"/>
      <c r="C119" s="84"/>
      <c r="D119" s="33" t="s">
        <v>223</v>
      </c>
      <c r="E119" s="34"/>
      <c r="F119" s="34"/>
      <c r="G119" s="34"/>
      <c r="H119" s="34"/>
      <c r="I119" s="34"/>
      <c r="J119" s="34"/>
      <c r="K119" s="70" t="s">
        <v>224</v>
      </c>
      <c r="L119" s="35" t="s">
        <v>194</v>
      </c>
      <c r="M119" s="35" t="s">
        <v>32</v>
      </c>
      <c r="N119" s="37">
        <v>10000</v>
      </c>
      <c r="O119" s="37">
        <v>0</v>
      </c>
      <c r="P119" s="39">
        <v>0</v>
      </c>
      <c r="Q119" s="39"/>
      <c r="R119" s="39"/>
      <c r="S119" s="39"/>
      <c r="T119" s="2"/>
    </row>
    <row r="120" spans="1:20" ht="63.95" customHeight="1">
      <c r="A120" s="22" t="s">
        <v>225</v>
      </c>
      <c r="B120" s="81" t="s">
        <v>224</v>
      </c>
      <c r="C120" s="82"/>
      <c r="D120" s="34"/>
      <c r="E120" s="34"/>
      <c r="F120" s="34"/>
      <c r="G120" s="34"/>
      <c r="H120" s="34"/>
      <c r="I120" s="34"/>
      <c r="J120" s="34"/>
      <c r="K120" s="71"/>
      <c r="L120" s="36"/>
      <c r="M120" s="36"/>
      <c r="N120" s="38"/>
      <c r="O120" s="38"/>
      <c r="P120" s="40"/>
      <c r="Q120" s="40"/>
      <c r="R120" s="40"/>
      <c r="S120" s="40"/>
      <c r="T120" s="2"/>
    </row>
    <row r="121" spans="1:20" ht="63.75">
      <c r="A121" s="22"/>
      <c r="B121" s="81"/>
      <c r="C121" s="82"/>
      <c r="D121" s="41" t="s">
        <v>226</v>
      </c>
      <c r="E121" s="42"/>
      <c r="F121" s="42"/>
      <c r="G121" s="42"/>
      <c r="H121" s="42"/>
      <c r="I121" s="42"/>
      <c r="J121" s="42"/>
      <c r="K121" s="69" t="s">
        <v>227</v>
      </c>
      <c r="L121" s="23" t="s">
        <v>194</v>
      </c>
      <c r="M121" s="23" t="s">
        <v>32</v>
      </c>
      <c r="N121" s="31">
        <f>N122</f>
        <v>22000</v>
      </c>
      <c r="O121" s="31">
        <f>O122</f>
        <v>29659.63</v>
      </c>
      <c r="P121" s="24">
        <v>0</v>
      </c>
      <c r="Q121" s="24"/>
      <c r="R121" s="24"/>
      <c r="S121" s="24"/>
      <c r="T121" s="25"/>
    </row>
    <row r="122" spans="1:20" ht="12.75" customHeight="1">
      <c r="A122" s="26"/>
      <c r="B122" s="83"/>
      <c r="C122" s="84"/>
      <c r="D122" s="33" t="s">
        <v>228</v>
      </c>
      <c r="E122" s="34"/>
      <c r="F122" s="34"/>
      <c r="G122" s="34"/>
      <c r="H122" s="34"/>
      <c r="I122" s="34"/>
      <c r="J122" s="34"/>
      <c r="K122" s="70" t="s">
        <v>229</v>
      </c>
      <c r="L122" s="35" t="s">
        <v>194</v>
      </c>
      <c r="M122" s="35" t="s">
        <v>32</v>
      </c>
      <c r="N122" s="37">
        <v>22000</v>
      </c>
      <c r="O122" s="37">
        <v>29659.63</v>
      </c>
      <c r="P122" s="39">
        <v>0</v>
      </c>
      <c r="Q122" s="39"/>
      <c r="R122" s="39"/>
      <c r="S122" s="39"/>
      <c r="T122" s="2"/>
    </row>
    <row r="123" spans="1:20" ht="89.45" customHeight="1">
      <c r="A123" s="22" t="s">
        <v>230</v>
      </c>
      <c r="B123" s="81" t="s">
        <v>229</v>
      </c>
      <c r="C123" s="82"/>
      <c r="D123" s="34"/>
      <c r="E123" s="34"/>
      <c r="F123" s="34"/>
      <c r="G123" s="34"/>
      <c r="H123" s="34"/>
      <c r="I123" s="34"/>
      <c r="J123" s="34"/>
      <c r="K123" s="71"/>
      <c r="L123" s="36"/>
      <c r="M123" s="36"/>
      <c r="N123" s="38"/>
      <c r="O123" s="38"/>
      <c r="P123" s="40"/>
      <c r="Q123" s="40"/>
      <c r="R123" s="40"/>
      <c r="S123" s="40"/>
      <c r="T123" s="2"/>
    </row>
    <row r="124" spans="1:20" ht="76.5">
      <c r="A124" s="22"/>
      <c r="B124" s="81"/>
      <c r="C124" s="82"/>
      <c r="D124" s="41" t="s">
        <v>231</v>
      </c>
      <c r="E124" s="42"/>
      <c r="F124" s="42"/>
      <c r="G124" s="42"/>
      <c r="H124" s="42"/>
      <c r="I124" s="42"/>
      <c r="J124" s="42"/>
      <c r="K124" s="69" t="s">
        <v>232</v>
      </c>
      <c r="L124" s="23" t="s">
        <v>233</v>
      </c>
      <c r="M124" s="23" t="s">
        <v>32</v>
      </c>
      <c r="N124" s="31">
        <f>N125</f>
        <v>6848000</v>
      </c>
      <c r="O124" s="31">
        <f>O125</f>
        <v>6392460.29</v>
      </c>
      <c r="P124" s="24">
        <v>0</v>
      </c>
      <c r="Q124" s="24"/>
      <c r="R124" s="24"/>
      <c r="S124" s="24"/>
      <c r="T124" s="25"/>
    </row>
    <row r="125" spans="1:20" ht="76.5">
      <c r="A125" s="22"/>
      <c r="B125" s="81"/>
      <c r="C125" s="82"/>
      <c r="D125" s="41" t="s">
        <v>234</v>
      </c>
      <c r="E125" s="42"/>
      <c r="F125" s="42"/>
      <c r="G125" s="42"/>
      <c r="H125" s="42"/>
      <c r="I125" s="42"/>
      <c r="J125" s="42"/>
      <c r="K125" s="69" t="s">
        <v>235</v>
      </c>
      <c r="L125" s="23" t="s">
        <v>233</v>
      </c>
      <c r="M125" s="23" t="s">
        <v>32</v>
      </c>
      <c r="N125" s="31">
        <f>SUM(N126:N134)</f>
        <v>6848000</v>
      </c>
      <c r="O125" s="31">
        <f>SUM(O126:O134)</f>
        <v>6392460.29</v>
      </c>
      <c r="P125" s="24">
        <v>0</v>
      </c>
      <c r="Q125" s="24"/>
      <c r="R125" s="24"/>
      <c r="S125" s="24"/>
      <c r="T125" s="25"/>
    </row>
    <row r="126" spans="1:20" ht="12.75" customHeight="1">
      <c r="A126" s="26"/>
      <c r="B126" s="83"/>
      <c r="C126" s="84"/>
      <c r="D126" s="33" t="s">
        <v>236</v>
      </c>
      <c r="E126" s="34"/>
      <c r="F126" s="34"/>
      <c r="G126" s="34"/>
      <c r="H126" s="34"/>
      <c r="I126" s="34"/>
      <c r="J126" s="34"/>
      <c r="K126" s="70" t="s">
        <v>237</v>
      </c>
      <c r="L126" s="35" t="s">
        <v>233</v>
      </c>
      <c r="M126" s="35" t="s">
        <v>32</v>
      </c>
      <c r="N126" s="37">
        <v>398000</v>
      </c>
      <c r="O126" s="37">
        <v>1594251.1</v>
      </c>
      <c r="P126" s="39">
        <v>0</v>
      </c>
      <c r="Q126" s="39"/>
      <c r="R126" s="39"/>
      <c r="S126" s="39"/>
      <c r="T126" s="2"/>
    </row>
    <row r="127" spans="1:20" ht="25.7" customHeight="1">
      <c r="A127" s="22" t="s">
        <v>238</v>
      </c>
      <c r="B127" s="81" t="s">
        <v>237</v>
      </c>
      <c r="C127" s="82"/>
      <c r="D127" s="34"/>
      <c r="E127" s="34"/>
      <c r="F127" s="34"/>
      <c r="G127" s="34"/>
      <c r="H127" s="34"/>
      <c r="I127" s="34"/>
      <c r="J127" s="34"/>
      <c r="K127" s="71"/>
      <c r="L127" s="36"/>
      <c r="M127" s="36"/>
      <c r="N127" s="38"/>
      <c r="O127" s="38"/>
      <c r="P127" s="40"/>
      <c r="Q127" s="40"/>
      <c r="R127" s="40"/>
      <c r="S127" s="40"/>
      <c r="T127" s="2"/>
    </row>
    <row r="128" spans="1:20" ht="12.75" customHeight="1">
      <c r="A128" s="26"/>
      <c r="B128" s="83"/>
      <c r="C128" s="84"/>
      <c r="D128" s="33" t="s">
        <v>239</v>
      </c>
      <c r="E128" s="34"/>
      <c r="F128" s="34"/>
      <c r="G128" s="34"/>
      <c r="H128" s="34"/>
      <c r="I128" s="34"/>
      <c r="J128" s="34"/>
      <c r="K128" s="70" t="s">
        <v>240</v>
      </c>
      <c r="L128" s="35" t="s">
        <v>233</v>
      </c>
      <c r="M128" s="35" t="s">
        <v>32</v>
      </c>
      <c r="N128" s="37">
        <v>100000</v>
      </c>
      <c r="O128" s="37">
        <v>49214.63</v>
      </c>
      <c r="P128" s="39">
        <v>0</v>
      </c>
      <c r="Q128" s="39"/>
      <c r="R128" s="39"/>
      <c r="S128" s="39"/>
      <c r="T128" s="2"/>
    </row>
    <row r="129" spans="1:20" ht="25.7" customHeight="1">
      <c r="A129" s="22" t="s">
        <v>241</v>
      </c>
      <c r="B129" s="81" t="s">
        <v>242</v>
      </c>
      <c r="C129" s="82"/>
      <c r="D129" s="34"/>
      <c r="E129" s="34"/>
      <c r="F129" s="34"/>
      <c r="G129" s="34"/>
      <c r="H129" s="34"/>
      <c r="I129" s="34"/>
      <c r="J129" s="34"/>
      <c r="K129" s="71"/>
      <c r="L129" s="36"/>
      <c r="M129" s="36"/>
      <c r="N129" s="38"/>
      <c r="O129" s="38"/>
      <c r="P129" s="40"/>
      <c r="Q129" s="40"/>
      <c r="R129" s="40"/>
      <c r="S129" s="40"/>
      <c r="T129" s="2"/>
    </row>
    <row r="130" spans="1:20" ht="12.75" customHeight="1">
      <c r="A130" s="26"/>
      <c r="B130" s="83"/>
      <c r="C130" s="84"/>
      <c r="D130" s="33" t="s">
        <v>243</v>
      </c>
      <c r="E130" s="34"/>
      <c r="F130" s="34"/>
      <c r="G130" s="34"/>
      <c r="H130" s="34"/>
      <c r="I130" s="34"/>
      <c r="J130" s="34"/>
      <c r="K130" s="70" t="s">
        <v>244</v>
      </c>
      <c r="L130" s="35" t="s">
        <v>233</v>
      </c>
      <c r="M130" s="35" t="s">
        <v>32</v>
      </c>
      <c r="N130" s="37">
        <v>5850000</v>
      </c>
      <c r="O130" s="37">
        <v>4748574.3600000003</v>
      </c>
      <c r="P130" s="39">
        <v>0</v>
      </c>
      <c r="Q130" s="39"/>
      <c r="R130" s="39"/>
      <c r="S130" s="39"/>
      <c r="T130" s="2"/>
    </row>
    <row r="131" spans="1:20" ht="25.7" customHeight="1">
      <c r="A131" s="22" t="s">
        <v>245</v>
      </c>
      <c r="B131" s="81" t="s">
        <v>246</v>
      </c>
      <c r="C131" s="82"/>
      <c r="D131" s="34"/>
      <c r="E131" s="34"/>
      <c r="F131" s="34"/>
      <c r="G131" s="34"/>
      <c r="H131" s="34"/>
      <c r="I131" s="34"/>
      <c r="J131" s="34"/>
      <c r="K131" s="71"/>
      <c r="L131" s="36"/>
      <c r="M131" s="36"/>
      <c r="N131" s="38"/>
      <c r="O131" s="38"/>
      <c r="P131" s="40"/>
      <c r="Q131" s="40"/>
      <c r="R131" s="40"/>
      <c r="S131" s="40"/>
      <c r="T131" s="2"/>
    </row>
    <row r="132" spans="1:20" ht="15.2" customHeight="1">
      <c r="A132" s="22" t="s">
        <v>247</v>
      </c>
      <c r="B132" s="81" t="s">
        <v>248</v>
      </c>
      <c r="C132" s="82"/>
      <c r="D132" s="34"/>
      <c r="E132" s="34"/>
      <c r="F132" s="34"/>
      <c r="G132" s="34"/>
      <c r="H132" s="34"/>
      <c r="I132" s="34"/>
      <c r="J132" s="34"/>
      <c r="K132" s="71"/>
      <c r="L132" s="36"/>
      <c r="M132" s="36"/>
      <c r="N132" s="38"/>
      <c r="O132" s="38"/>
      <c r="P132" s="40"/>
      <c r="Q132" s="40"/>
      <c r="R132" s="40"/>
      <c r="S132" s="40"/>
      <c r="T132" s="2"/>
    </row>
    <row r="133" spans="1:20" ht="12.75" customHeight="1">
      <c r="A133" s="26"/>
      <c r="B133" s="83"/>
      <c r="C133" s="84"/>
      <c r="D133" s="33" t="s">
        <v>249</v>
      </c>
      <c r="E133" s="34"/>
      <c r="F133" s="34"/>
      <c r="G133" s="34"/>
      <c r="H133" s="34"/>
      <c r="I133" s="34"/>
      <c r="J133" s="34"/>
      <c r="K133" s="70" t="s">
        <v>250</v>
      </c>
      <c r="L133" s="35" t="s">
        <v>233</v>
      </c>
      <c r="M133" s="35" t="s">
        <v>32</v>
      </c>
      <c r="N133" s="37">
        <v>500000</v>
      </c>
      <c r="O133" s="37">
        <v>420.2</v>
      </c>
      <c r="P133" s="39">
        <v>0</v>
      </c>
      <c r="Q133" s="39"/>
      <c r="R133" s="39"/>
      <c r="S133" s="39"/>
      <c r="T133" s="2"/>
    </row>
    <row r="134" spans="1:20" ht="25.7" customHeight="1">
      <c r="A134" s="22" t="s">
        <v>251</v>
      </c>
      <c r="B134" s="81" t="s">
        <v>252</v>
      </c>
      <c r="C134" s="82"/>
      <c r="D134" s="34"/>
      <c r="E134" s="34"/>
      <c r="F134" s="34"/>
      <c r="G134" s="34"/>
      <c r="H134" s="34"/>
      <c r="I134" s="34"/>
      <c r="J134" s="34"/>
      <c r="K134" s="71"/>
      <c r="L134" s="36"/>
      <c r="M134" s="36"/>
      <c r="N134" s="38"/>
      <c r="O134" s="38"/>
      <c r="P134" s="40"/>
      <c r="Q134" s="40"/>
      <c r="R134" s="40"/>
      <c r="S134" s="40"/>
      <c r="T134" s="2"/>
    </row>
    <row r="135" spans="1:20" ht="63.75">
      <c r="A135" s="22"/>
      <c r="B135" s="81"/>
      <c r="C135" s="82"/>
      <c r="D135" s="41" t="s">
        <v>253</v>
      </c>
      <c r="E135" s="42"/>
      <c r="F135" s="42"/>
      <c r="G135" s="42"/>
      <c r="H135" s="42"/>
      <c r="I135" s="42"/>
      <c r="J135" s="42"/>
      <c r="K135" s="69" t="s">
        <v>254</v>
      </c>
      <c r="L135" s="23" t="s">
        <v>194</v>
      </c>
      <c r="M135" s="23" t="s">
        <v>32</v>
      </c>
      <c r="N135" s="31">
        <f>N136+N144</f>
        <v>16360000</v>
      </c>
      <c r="O135" s="31">
        <f>O136+O144</f>
        <v>14100472.75</v>
      </c>
      <c r="P135" s="24">
        <v>0</v>
      </c>
      <c r="Q135" s="24"/>
      <c r="R135" s="24"/>
      <c r="S135" s="24"/>
      <c r="T135" s="25"/>
    </row>
    <row r="136" spans="1:20" ht="63.75">
      <c r="A136" s="22"/>
      <c r="B136" s="81"/>
      <c r="C136" s="82"/>
      <c r="D136" s="41" t="s">
        <v>255</v>
      </c>
      <c r="E136" s="42"/>
      <c r="F136" s="42"/>
      <c r="G136" s="42"/>
      <c r="H136" s="42"/>
      <c r="I136" s="42"/>
      <c r="J136" s="42"/>
      <c r="K136" s="69" t="s">
        <v>256</v>
      </c>
      <c r="L136" s="23" t="s">
        <v>194</v>
      </c>
      <c r="M136" s="23" t="s">
        <v>32</v>
      </c>
      <c r="N136" s="31">
        <f>N137</f>
        <v>16267000</v>
      </c>
      <c r="O136" s="31">
        <f>O137</f>
        <v>14037123.35</v>
      </c>
      <c r="P136" s="24">
        <v>0</v>
      </c>
      <c r="Q136" s="24"/>
      <c r="R136" s="24"/>
      <c r="S136" s="24"/>
      <c r="T136" s="25"/>
    </row>
    <row r="137" spans="1:20" ht="12.75" customHeight="1">
      <c r="A137" s="26"/>
      <c r="B137" s="83"/>
      <c r="C137" s="84"/>
      <c r="D137" s="33" t="s">
        <v>257</v>
      </c>
      <c r="E137" s="34"/>
      <c r="F137" s="34"/>
      <c r="G137" s="34"/>
      <c r="H137" s="34"/>
      <c r="I137" s="34"/>
      <c r="J137" s="34"/>
      <c r="K137" s="70" t="s">
        <v>258</v>
      </c>
      <c r="L137" s="35" t="s">
        <v>194</v>
      </c>
      <c r="M137" s="35" t="s">
        <v>32</v>
      </c>
      <c r="N137" s="37">
        <v>16267000</v>
      </c>
      <c r="O137" s="37">
        <v>14037123.35</v>
      </c>
      <c r="P137" s="39">
        <v>0</v>
      </c>
      <c r="Q137" s="39"/>
      <c r="R137" s="39"/>
      <c r="S137" s="39"/>
      <c r="T137" s="2"/>
    </row>
    <row r="138" spans="1:20" ht="63.95" customHeight="1">
      <c r="A138" s="22" t="s">
        <v>259</v>
      </c>
      <c r="B138" s="81" t="s">
        <v>260</v>
      </c>
      <c r="C138" s="82"/>
      <c r="D138" s="34"/>
      <c r="E138" s="34"/>
      <c r="F138" s="34"/>
      <c r="G138" s="34"/>
      <c r="H138" s="34"/>
      <c r="I138" s="34"/>
      <c r="J138" s="34"/>
      <c r="K138" s="71"/>
      <c r="L138" s="36"/>
      <c r="M138" s="36"/>
      <c r="N138" s="38"/>
      <c r="O138" s="38"/>
      <c r="P138" s="40"/>
      <c r="Q138" s="40"/>
      <c r="R138" s="40"/>
      <c r="S138" s="40"/>
      <c r="T138" s="2"/>
    </row>
    <row r="139" spans="1:20" ht="76.7" customHeight="1">
      <c r="A139" s="22" t="s">
        <v>261</v>
      </c>
      <c r="B139" s="81" t="s">
        <v>262</v>
      </c>
      <c r="C139" s="82"/>
      <c r="D139" s="34"/>
      <c r="E139" s="34"/>
      <c r="F139" s="34"/>
      <c r="G139" s="34"/>
      <c r="H139" s="34"/>
      <c r="I139" s="34"/>
      <c r="J139" s="34"/>
      <c r="K139" s="71"/>
      <c r="L139" s="36"/>
      <c r="M139" s="36"/>
      <c r="N139" s="38"/>
      <c r="O139" s="38"/>
      <c r="P139" s="40"/>
      <c r="Q139" s="40"/>
      <c r="R139" s="40"/>
      <c r="S139" s="40"/>
      <c r="T139" s="2"/>
    </row>
    <row r="140" spans="1:20" ht="63.95" customHeight="1">
      <c r="A140" s="22" t="s">
        <v>263</v>
      </c>
      <c r="B140" s="81" t="s">
        <v>264</v>
      </c>
      <c r="C140" s="82"/>
      <c r="D140" s="34"/>
      <c r="E140" s="34"/>
      <c r="F140" s="34"/>
      <c r="G140" s="34"/>
      <c r="H140" s="34"/>
      <c r="I140" s="34"/>
      <c r="J140" s="34"/>
      <c r="K140" s="71"/>
      <c r="L140" s="36"/>
      <c r="M140" s="36"/>
      <c r="N140" s="38"/>
      <c r="O140" s="38"/>
      <c r="P140" s="40"/>
      <c r="Q140" s="40"/>
      <c r="R140" s="40"/>
      <c r="S140" s="40"/>
      <c r="T140" s="2"/>
    </row>
    <row r="141" spans="1:20" ht="63.95" customHeight="1">
      <c r="A141" s="22" t="s">
        <v>265</v>
      </c>
      <c r="B141" s="81" t="s">
        <v>266</v>
      </c>
      <c r="C141" s="82"/>
      <c r="D141" s="34"/>
      <c r="E141" s="34"/>
      <c r="F141" s="34"/>
      <c r="G141" s="34"/>
      <c r="H141" s="34"/>
      <c r="I141" s="34"/>
      <c r="J141" s="34"/>
      <c r="K141" s="71"/>
      <c r="L141" s="36"/>
      <c r="M141" s="36"/>
      <c r="N141" s="38"/>
      <c r="O141" s="38"/>
      <c r="P141" s="40"/>
      <c r="Q141" s="40"/>
      <c r="R141" s="40"/>
      <c r="S141" s="40"/>
      <c r="T141" s="2"/>
    </row>
    <row r="142" spans="1:20" ht="76.7" customHeight="1">
      <c r="A142" s="22" t="s">
        <v>267</v>
      </c>
      <c r="B142" s="81" t="s">
        <v>268</v>
      </c>
      <c r="C142" s="82"/>
      <c r="D142" s="34"/>
      <c r="E142" s="34"/>
      <c r="F142" s="34"/>
      <c r="G142" s="34"/>
      <c r="H142" s="34"/>
      <c r="I142" s="34"/>
      <c r="J142" s="34"/>
      <c r="K142" s="71"/>
      <c r="L142" s="36"/>
      <c r="M142" s="36"/>
      <c r="N142" s="38"/>
      <c r="O142" s="38"/>
      <c r="P142" s="40"/>
      <c r="Q142" s="40"/>
      <c r="R142" s="40"/>
      <c r="S142" s="40"/>
      <c r="T142" s="2"/>
    </row>
    <row r="143" spans="1:20" ht="76.7" customHeight="1">
      <c r="A143" s="22" t="s">
        <v>269</v>
      </c>
      <c r="B143" s="81" t="s">
        <v>270</v>
      </c>
      <c r="C143" s="82"/>
      <c r="D143" s="34"/>
      <c r="E143" s="34"/>
      <c r="F143" s="34"/>
      <c r="G143" s="34"/>
      <c r="H143" s="34"/>
      <c r="I143" s="34"/>
      <c r="J143" s="34"/>
      <c r="K143" s="71"/>
      <c r="L143" s="36"/>
      <c r="M143" s="36"/>
      <c r="N143" s="38"/>
      <c r="O143" s="38"/>
      <c r="P143" s="40"/>
      <c r="Q143" s="40"/>
      <c r="R143" s="40"/>
      <c r="S143" s="40"/>
      <c r="T143" s="2"/>
    </row>
    <row r="144" spans="1:20" ht="63.75">
      <c r="A144" s="22"/>
      <c r="B144" s="81"/>
      <c r="C144" s="82"/>
      <c r="D144" s="41" t="s">
        <v>271</v>
      </c>
      <c r="E144" s="42"/>
      <c r="F144" s="42"/>
      <c r="G144" s="42"/>
      <c r="H144" s="42"/>
      <c r="I144" s="42"/>
      <c r="J144" s="42"/>
      <c r="K144" s="69" t="s">
        <v>272</v>
      </c>
      <c r="L144" s="23" t="s">
        <v>194</v>
      </c>
      <c r="M144" s="23" t="s">
        <v>32</v>
      </c>
      <c r="N144" s="31">
        <f>N145</f>
        <v>93000</v>
      </c>
      <c r="O144" s="31">
        <f>O145</f>
        <v>63349.4</v>
      </c>
      <c r="P144" s="24">
        <v>0</v>
      </c>
      <c r="Q144" s="24"/>
      <c r="R144" s="24"/>
      <c r="S144" s="24"/>
      <c r="T144" s="25"/>
    </row>
    <row r="145" spans="1:20" ht="12.75" customHeight="1">
      <c r="A145" s="26"/>
      <c r="B145" s="83"/>
      <c r="C145" s="84"/>
      <c r="D145" s="33" t="s">
        <v>273</v>
      </c>
      <c r="E145" s="34"/>
      <c r="F145" s="34"/>
      <c r="G145" s="34"/>
      <c r="H145" s="34"/>
      <c r="I145" s="34"/>
      <c r="J145" s="34"/>
      <c r="K145" s="70" t="s">
        <v>274</v>
      </c>
      <c r="L145" s="35" t="s">
        <v>194</v>
      </c>
      <c r="M145" s="35" t="s">
        <v>32</v>
      </c>
      <c r="N145" s="37">
        <v>93000</v>
      </c>
      <c r="O145" s="37">
        <v>63349.4</v>
      </c>
      <c r="P145" s="39">
        <v>0</v>
      </c>
      <c r="Q145" s="39"/>
      <c r="R145" s="39"/>
      <c r="S145" s="39"/>
      <c r="T145" s="2"/>
    </row>
    <row r="146" spans="1:20" ht="38.450000000000003" customHeight="1">
      <c r="A146" s="22" t="s">
        <v>275</v>
      </c>
      <c r="B146" s="81" t="s">
        <v>276</v>
      </c>
      <c r="C146" s="82"/>
      <c r="D146" s="34"/>
      <c r="E146" s="34"/>
      <c r="F146" s="34"/>
      <c r="G146" s="34"/>
      <c r="H146" s="34"/>
      <c r="I146" s="34"/>
      <c r="J146" s="34"/>
      <c r="K146" s="71"/>
      <c r="L146" s="36"/>
      <c r="M146" s="36"/>
      <c r="N146" s="38"/>
      <c r="O146" s="38"/>
      <c r="P146" s="40"/>
      <c r="Q146" s="40"/>
      <c r="R146" s="40"/>
      <c r="S146" s="40"/>
      <c r="T146" s="2"/>
    </row>
    <row r="147" spans="1:20" ht="38.450000000000003" customHeight="1">
      <c r="A147" s="22" t="s">
        <v>277</v>
      </c>
      <c r="B147" s="81" t="s">
        <v>278</v>
      </c>
      <c r="C147" s="82"/>
      <c r="D147" s="34"/>
      <c r="E147" s="34"/>
      <c r="F147" s="34"/>
      <c r="G147" s="34"/>
      <c r="H147" s="34"/>
      <c r="I147" s="34"/>
      <c r="J147" s="34"/>
      <c r="K147" s="71"/>
      <c r="L147" s="36"/>
      <c r="M147" s="36"/>
      <c r="N147" s="38"/>
      <c r="O147" s="38"/>
      <c r="P147" s="40"/>
      <c r="Q147" s="40"/>
      <c r="R147" s="40"/>
      <c r="S147" s="40"/>
      <c r="T147" s="2"/>
    </row>
    <row r="148" spans="1:20" ht="63.75">
      <c r="A148" s="22"/>
      <c r="B148" s="81"/>
      <c r="C148" s="82"/>
      <c r="D148" s="41" t="s">
        <v>279</v>
      </c>
      <c r="E148" s="42"/>
      <c r="F148" s="42"/>
      <c r="G148" s="42"/>
      <c r="H148" s="42"/>
      <c r="I148" s="42"/>
      <c r="J148" s="42"/>
      <c r="K148" s="69" t="s">
        <v>280</v>
      </c>
      <c r="L148" s="23" t="s">
        <v>194</v>
      </c>
      <c r="M148" s="23" t="s">
        <v>32</v>
      </c>
      <c r="N148" s="31">
        <f>N149+N152</f>
        <v>1770000</v>
      </c>
      <c r="O148" s="31">
        <f>O149+O152</f>
        <v>1688153.3499999999</v>
      </c>
      <c r="P148" s="24">
        <v>0</v>
      </c>
      <c r="Q148" s="24"/>
      <c r="R148" s="24"/>
      <c r="S148" s="24"/>
      <c r="T148" s="25"/>
    </row>
    <row r="149" spans="1:20" ht="89.25">
      <c r="A149" s="22"/>
      <c r="B149" s="81"/>
      <c r="C149" s="82"/>
      <c r="D149" s="41" t="s">
        <v>281</v>
      </c>
      <c r="E149" s="42"/>
      <c r="F149" s="42"/>
      <c r="G149" s="42"/>
      <c r="H149" s="42"/>
      <c r="I149" s="42"/>
      <c r="J149" s="42"/>
      <c r="K149" s="69" t="s">
        <v>282</v>
      </c>
      <c r="L149" s="23" t="s">
        <v>194</v>
      </c>
      <c r="M149" s="23" t="s">
        <v>32</v>
      </c>
      <c r="N149" s="31">
        <f>N150</f>
        <v>57000</v>
      </c>
      <c r="O149" s="31">
        <f>O150</f>
        <v>291438.33</v>
      </c>
      <c r="P149" s="24">
        <v>0</v>
      </c>
      <c r="Q149" s="24"/>
      <c r="R149" s="24"/>
      <c r="S149" s="24"/>
      <c r="T149" s="25"/>
    </row>
    <row r="150" spans="1:20" ht="12.75" customHeight="1">
      <c r="A150" s="26"/>
      <c r="B150" s="83"/>
      <c r="C150" s="84"/>
      <c r="D150" s="33" t="s">
        <v>283</v>
      </c>
      <c r="E150" s="34"/>
      <c r="F150" s="34"/>
      <c r="G150" s="34"/>
      <c r="H150" s="34"/>
      <c r="I150" s="34"/>
      <c r="J150" s="34"/>
      <c r="K150" s="70" t="s">
        <v>284</v>
      </c>
      <c r="L150" s="35" t="s">
        <v>194</v>
      </c>
      <c r="M150" s="35" t="s">
        <v>32</v>
      </c>
      <c r="N150" s="37">
        <v>57000</v>
      </c>
      <c r="O150" s="37">
        <v>291438.33</v>
      </c>
      <c r="P150" s="39">
        <v>0</v>
      </c>
      <c r="Q150" s="39"/>
      <c r="R150" s="39"/>
      <c r="S150" s="39"/>
      <c r="T150" s="2"/>
    </row>
    <row r="151" spans="1:20" ht="102.2" customHeight="1">
      <c r="A151" s="22" t="s">
        <v>285</v>
      </c>
      <c r="B151" s="81" t="s">
        <v>284</v>
      </c>
      <c r="C151" s="82"/>
      <c r="D151" s="34"/>
      <c r="E151" s="34"/>
      <c r="F151" s="34"/>
      <c r="G151" s="34"/>
      <c r="H151" s="34"/>
      <c r="I151" s="34"/>
      <c r="J151" s="34"/>
      <c r="K151" s="71"/>
      <c r="L151" s="36"/>
      <c r="M151" s="36"/>
      <c r="N151" s="38"/>
      <c r="O151" s="38"/>
      <c r="P151" s="40"/>
      <c r="Q151" s="40"/>
      <c r="R151" s="40"/>
      <c r="S151" s="40"/>
      <c r="T151" s="2"/>
    </row>
    <row r="152" spans="1:20" ht="63.75">
      <c r="A152" s="22"/>
      <c r="B152" s="81"/>
      <c r="C152" s="82"/>
      <c r="D152" s="41" t="s">
        <v>286</v>
      </c>
      <c r="E152" s="42"/>
      <c r="F152" s="42"/>
      <c r="G152" s="42"/>
      <c r="H152" s="42"/>
      <c r="I152" s="42"/>
      <c r="J152" s="42"/>
      <c r="K152" s="69" t="s">
        <v>287</v>
      </c>
      <c r="L152" s="23" t="s">
        <v>194</v>
      </c>
      <c r="M152" s="23" t="s">
        <v>32</v>
      </c>
      <c r="N152" s="31">
        <f>SUM(N153:N162)</f>
        <v>1713000</v>
      </c>
      <c r="O152" s="31">
        <f>SUM(O153:O162)</f>
        <v>1396715.0199999998</v>
      </c>
      <c r="P152" s="24">
        <v>0</v>
      </c>
      <c r="Q152" s="24"/>
      <c r="R152" s="24"/>
      <c r="S152" s="24"/>
      <c r="T152" s="25"/>
    </row>
    <row r="153" spans="1:20" ht="12.75" customHeight="1">
      <c r="A153" s="26"/>
      <c r="B153" s="83"/>
      <c r="C153" s="84"/>
      <c r="D153" s="33" t="s">
        <v>288</v>
      </c>
      <c r="E153" s="34"/>
      <c r="F153" s="34"/>
      <c r="G153" s="34"/>
      <c r="H153" s="34"/>
      <c r="I153" s="34"/>
      <c r="J153" s="34"/>
      <c r="K153" s="70" t="s">
        <v>289</v>
      </c>
      <c r="L153" s="35" t="s">
        <v>194</v>
      </c>
      <c r="M153" s="35" t="s">
        <v>32</v>
      </c>
      <c r="N153" s="37">
        <v>143000</v>
      </c>
      <c r="O153" s="37">
        <v>97844.76</v>
      </c>
      <c r="P153" s="39">
        <v>0</v>
      </c>
      <c r="Q153" s="39"/>
      <c r="R153" s="39"/>
      <c r="S153" s="39"/>
      <c r="T153" s="2"/>
    </row>
    <row r="154" spans="1:20" ht="63.95" customHeight="1">
      <c r="A154" s="22" t="s">
        <v>290</v>
      </c>
      <c r="B154" s="81" t="s">
        <v>289</v>
      </c>
      <c r="C154" s="82"/>
      <c r="D154" s="34"/>
      <c r="E154" s="34"/>
      <c r="F154" s="34"/>
      <c r="G154" s="34"/>
      <c r="H154" s="34"/>
      <c r="I154" s="34"/>
      <c r="J154" s="34"/>
      <c r="K154" s="71"/>
      <c r="L154" s="36"/>
      <c r="M154" s="36"/>
      <c r="N154" s="38"/>
      <c r="O154" s="38"/>
      <c r="P154" s="40"/>
      <c r="Q154" s="40"/>
      <c r="R154" s="40"/>
      <c r="S154" s="40"/>
      <c r="T154" s="2"/>
    </row>
    <row r="155" spans="1:20" ht="12.75" customHeight="1">
      <c r="A155" s="26"/>
      <c r="B155" s="83"/>
      <c r="C155" s="84"/>
      <c r="D155" s="33" t="s">
        <v>291</v>
      </c>
      <c r="E155" s="34"/>
      <c r="F155" s="34"/>
      <c r="G155" s="34"/>
      <c r="H155" s="34"/>
      <c r="I155" s="34"/>
      <c r="J155" s="34"/>
      <c r="K155" s="70" t="s">
        <v>292</v>
      </c>
      <c r="L155" s="35" t="s">
        <v>194</v>
      </c>
      <c r="M155" s="35" t="s">
        <v>32</v>
      </c>
      <c r="N155" s="37">
        <v>1500000</v>
      </c>
      <c r="O155" s="37">
        <v>1047133.86</v>
      </c>
      <c r="P155" s="39">
        <v>0</v>
      </c>
      <c r="Q155" s="39"/>
      <c r="R155" s="39"/>
      <c r="S155" s="39"/>
      <c r="T155" s="2"/>
    </row>
    <row r="156" spans="1:20" ht="51.2" customHeight="1">
      <c r="A156" s="22" t="s">
        <v>293</v>
      </c>
      <c r="B156" s="81" t="s">
        <v>292</v>
      </c>
      <c r="C156" s="82"/>
      <c r="D156" s="34"/>
      <c r="E156" s="34"/>
      <c r="F156" s="34"/>
      <c r="G156" s="34"/>
      <c r="H156" s="34"/>
      <c r="I156" s="34"/>
      <c r="J156" s="34"/>
      <c r="K156" s="71"/>
      <c r="L156" s="36"/>
      <c r="M156" s="36"/>
      <c r="N156" s="38"/>
      <c r="O156" s="38"/>
      <c r="P156" s="40"/>
      <c r="Q156" s="40"/>
      <c r="R156" s="40"/>
      <c r="S156" s="40"/>
      <c r="T156" s="2"/>
    </row>
    <row r="157" spans="1:20" ht="12.75" customHeight="1">
      <c r="A157" s="26"/>
      <c r="B157" s="83"/>
      <c r="C157" s="84"/>
      <c r="D157" s="33" t="s">
        <v>294</v>
      </c>
      <c r="E157" s="34"/>
      <c r="F157" s="34"/>
      <c r="G157" s="34"/>
      <c r="H157" s="34"/>
      <c r="I157" s="34"/>
      <c r="J157" s="34"/>
      <c r="K157" s="70" t="s">
        <v>295</v>
      </c>
      <c r="L157" s="35" t="s">
        <v>194</v>
      </c>
      <c r="M157" s="35" t="s">
        <v>32</v>
      </c>
      <c r="N157" s="37">
        <v>10000</v>
      </c>
      <c r="O157" s="37">
        <v>185941.67</v>
      </c>
      <c r="P157" s="39">
        <v>0</v>
      </c>
      <c r="Q157" s="39"/>
      <c r="R157" s="39"/>
      <c r="S157" s="39"/>
      <c r="T157" s="2"/>
    </row>
    <row r="158" spans="1:20" ht="63.95" customHeight="1">
      <c r="A158" s="22" t="s">
        <v>296</v>
      </c>
      <c r="B158" s="81" t="s">
        <v>295</v>
      </c>
      <c r="C158" s="82"/>
      <c r="D158" s="34"/>
      <c r="E158" s="34"/>
      <c r="F158" s="34"/>
      <c r="G158" s="34"/>
      <c r="H158" s="34"/>
      <c r="I158" s="34"/>
      <c r="J158" s="34"/>
      <c r="K158" s="71"/>
      <c r="L158" s="36"/>
      <c r="M158" s="36"/>
      <c r="N158" s="38"/>
      <c r="O158" s="38"/>
      <c r="P158" s="40"/>
      <c r="Q158" s="40"/>
      <c r="R158" s="40"/>
      <c r="S158" s="40"/>
      <c r="T158" s="2"/>
    </row>
    <row r="159" spans="1:20" ht="12.75" customHeight="1">
      <c r="A159" s="26"/>
      <c r="B159" s="83"/>
      <c r="C159" s="84"/>
      <c r="D159" s="33" t="s">
        <v>297</v>
      </c>
      <c r="E159" s="34"/>
      <c r="F159" s="34"/>
      <c r="G159" s="34"/>
      <c r="H159" s="34"/>
      <c r="I159" s="34"/>
      <c r="J159" s="34"/>
      <c r="K159" s="70" t="s">
        <v>298</v>
      </c>
      <c r="L159" s="35" t="s">
        <v>194</v>
      </c>
      <c r="M159" s="35" t="s">
        <v>32</v>
      </c>
      <c r="N159" s="37">
        <v>15000</v>
      </c>
      <c r="O159" s="37">
        <v>9228.17</v>
      </c>
      <c r="P159" s="39">
        <v>0</v>
      </c>
      <c r="Q159" s="39"/>
      <c r="R159" s="39"/>
      <c r="S159" s="39"/>
      <c r="T159" s="2"/>
    </row>
    <row r="160" spans="1:20" ht="102.2" customHeight="1">
      <c r="A160" s="22" t="s">
        <v>299</v>
      </c>
      <c r="B160" s="81" t="s">
        <v>298</v>
      </c>
      <c r="C160" s="82"/>
      <c r="D160" s="34"/>
      <c r="E160" s="34"/>
      <c r="F160" s="34"/>
      <c r="G160" s="34"/>
      <c r="H160" s="34"/>
      <c r="I160" s="34"/>
      <c r="J160" s="34"/>
      <c r="K160" s="71"/>
      <c r="L160" s="36"/>
      <c r="M160" s="36"/>
      <c r="N160" s="38"/>
      <c r="O160" s="38"/>
      <c r="P160" s="40"/>
      <c r="Q160" s="40"/>
      <c r="R160" s="40"/>
      <c r="S160" s="40"/>
      <c r="T160" s="2"/>
    </row>
    <row r="161" spans="1:20" ht="12.75" customHeight="1">
      <c r="A161" s="26"/>
      <c r="B161" s="83"/>
      <c r="C161" s="84"/>
      <c r="D161" s="33" t="s">
        <v>300</v>
      </c>
      <c r="E161" s="34"/>
      <c r="F161" s="34"/>
      <c r="G161" s="34"/>
      <c r="H161" s="34"/>
      <c r="I161" s="34"/>
      <c r="J161" s="34"/>
      <c r="K161" s="70" t="s">
        <v>301</v>
      </c>
      <c r="L161" s="35" t="s">
        <v>194</v>
      </c>
      <c r="M161" s="35" t="s">
        <v>32</v>
      </c>
      <c r="N161" s="37">
        <v>45000</v>
      </c>
      <c r="O161" s="37">
        <v>56566.559999999998</v>
      </c>
      <c r="P161" s="39">
        <v>0</v>
      </c>
      <c r="Q161" s="39"/>
      <c r="R161" s="39"/>
      <c r="S161" s="39"/>
      <c r="T161" s="2"/>
    </row>
    <row r="162" spans="1:20" ht="89.45" customHeight="1">
      <c r="A162" s="22" t="s">
        <v>302</v>
      </c>
      <c r="B162" s="81" t="s">
        <v>301</v>
      </c>
      <c r="C162" s="82"/>
      <c r="D162" s="34"/>
      <c r="E162" s="34"/>
      <c r="F162" s="34"/>
      <c r="G162" s="34"/>
      <c r="H162" s="34"/>
      <c r="I162" s="34"/>
      <c r="J162" s="34"/>
      <c r="K162" s="71"/>
      <c r="L162" s="36"/>
      <c r="M162" s="36"/>
      <c r="N162" s="38"/>
      <c r="O162" s="38"/>
      <c r="P162" s="40"/>
      <c r="Q162" s="40"/>
      <c r="R162" s="40"/>
      <c r="S162" s="40"/>
      <c r="T162" s="2"/>
    </row>
    <row r="163" spans="1:20" ht="38.25">
      <c r="A163" s="22"/>
      <c r="B163" s="81"/>
      <c r="C163" s="82"/>
      <c r="D163" s="41" t="s">
        <v>303</v>
      </c>
      <c r="E163" s="42"/>
      <c r="F163" s="42"/>
      <c r="G163" s="42"/>
      <c r="H163" s="42"/>
      <c r="I163" s="42"/>
      <c r="J163" s="42"/>
      <c r="K163" s="69" t="s">
        <v>304</v>
      </c>
      <c r="L163" s="23" t="s">
        <v>31</v>
      </c>
      <c r="M163" s="23" t="s">
        <v>32</v>
      </c>
      <c r="N163" s="31">
        <f>N164+N220+N223+N234</f>
        <v>2620000</v>
      </c>
      <c r="O163" s="31">
        <f>O164+O220+O223+O23+O234</f>
        <v>2496951.81</v>
      </c>
      <c r="P163" s="24">
        <v>0</v>
      </c>
      <c r="Q163" s="24"/>
      <c r="R163" s="24"/>
      <c r="S163" s="24"/>
      <c r="T163" s="25"/>
    </row>
    <row r="164" spans="1:20" ht="38.25">
      <c r="A164" s="22"/>
      <c r="B164" s="81"/>
      <c r="C164" s="82"/>
      <c r="D164" s="41" t="s">
        <v>305</v>
      </c>
      <c r="E164" s="42"/>
      <c r="F164" s="42"/>
      <c r="G164" s="42"/>
      <c r="H164" s="42"/>
      <c r="I164" s="42"/>
      <c r="J164" s="42"/>
      <c r="K164" s="69" t="s">
        <v>306</v>
      </c>
      <c r="L164" s="23" t="s">
        <v>31</v>
      </c>
      <c r="M164" s="23" t="s">
        <v>32</v>
      </c>
      <c r="N164" s="31">
        <f>SUM(N165:N219)</f>
        <v>2161000</v>
      </c>
      <c r="O164" s="31">
        <f>SUM(O165:O219)</f>
        <v>2344954.96</v>
      </c>
      <c r="P164" s="24">
        <v>0</v>
      </c>
      <c r="Q164" s="24"/>
      <c r="R164" s="24"/>
      <c r="S164" s="24"/>
      <c r="T164" s="25"/>
    </row>
    <row r="165" spans="1:20" ht="12.75" customHeight="1">
      <c r="A165" s="26"/>
      <c r="B165" s="83"/>
      <c r="C165" s="84"/>
      <c r="D165" s="33" t="s">
        <v>307</v>
      </c>
      <c r="E165" s="34"/>
      <c r="F165" s="34"/>
      <c r="G165" s="34"/>
      <c r="H165" s="34"/>
      <c r="I165" s="34"/>
      <c r="J165" s="34"/>
      <c r="K165" s="70" t="s">
        <v>308</v>
      </c>
      <c r="L165" s="35" t="s">
        <v>31</v>
      </c>
      <c r="M165" s="35" t="s">
        <v>32</v>
      </c>
      <c r="N165" s="37">
        <v>500</v>
      </c>
      <c r="O165" s="37">
        <v>300</v>
      </c>
      <c r="P165" s="39">
        <v>0</v>
      </c>
      <c r="Q165" s="39"/>
      <c r="R165" s="39"/>
      <c r="S165" s="39"/>
      <c r="T165" s="2"/>
    </row>
    <row r="166" spans="1:20" ht="204.2" customHeight="1">
      <c r="A166" s="22" t="s">
        <v>309</v>
      </c>
      <c r="B166" s="81" t="s">
        <v>310</v>
      </c>
      <c r="C166" s="82"/>
      <c r="D166" s="34"/>
      <c r="E166" s="34"/>
      <c r="F166" s="34"/>
      <c r="G166" s="34"/>
      <c r="H166" s="34"/>
      <c r="I166" s="34"/>
      <c r="J166" s="34"/>
      <c r="K166" s="71"/>
      <c r="L166" s="36"/>
      <c r="M166" s="36"/>
      <c r="N166" s="38"/>
      <c r="O166" s="38"/>
      <c r="P166" s="40"/>
      <c r="Q166" s="40"/>
      <c r="R166" s="40"/>
      <c r="S166" s="40"/>
      <c r="T166" s="2"/>
    </row>
    <row r="167" spans="1:20" ht="12.75" customHeight="1">
      <c r="A167" s="26"/>
      <c r="B167" s="83"/>
      <c r="C167" s="84"/>
      <c r="D167" s="33" t="s">
        <v>311</v>
      </c>
      <c r="E167" s="34"/>
      <c r="F167" s="34"/>
      <c r="G167" s="34"/>
      <c r="H167" s="34"/>
      <c r="I167" s="34"/>
      <c r="J167" s="34"/>
      <c r="K167" s="70" t="s">
        <v>312</v>
      </c>
      <c r="L167" s="35" t="s">
        <v>313</v>
      </c>
      <c r="M167" s="35" t="s">
        <v>32</v>
      </c>
      <c r="N167" s="37">
        <v>30000</v>
      </c>
      <c r="O167" s="37">
        <v>2721.15</v>
      </c>
      <c r="P167" s="39">
        <v>0</v>
      </c>
      <c r="Q167" s="39"/>
      <c r="R167" s="39"/>
      <c r="S167" s="39"/>
      <c r="T167" s="2"/>
    </row>
    <row r="168" spans="1:20" ht="140.44999999999999" customHeight="1">
      <c r="A168" s="22" t="s">
        <v>314</v>
      </c>
      <c r="B168" s="81" t="s">
        <v>315</v>
      </c>
      <c r="C168" s="82"/>
      <c r="D168" s="34"/>
      <c r="E168" s="34"/>
      <c r="F168" s="34"/>
      <c r="G168" s="34"/>
      <c r="H168" s="34"/>
      <c r="I168" s="34"/>
      <c r="J168" s="34"/>
      <c r="K168" s="71"/>
      <c r="L168" s="36"/>
      <c r="M168" s="36"/>
      <c r="N168" s="38"/>
      <c r="O168" s="38"/>
      <c r="P168" s="40"/>
      <c r="Q168" s="40"/>
      <c r="R168" s="40"/>
      <c r="S168" s="40"/>
      <c r="T168" s="2"/>
    </row>
    <row r="169" spans="1:20" ht="12.75" customHeight="1">
      <c r="A169" s="26"/>
      <c r="B169" s="83"/>
      <c r="C169" s="84"/>
      <c r="D169" s="33" t="s">
        <v>316</v>
      </c>
      <c r="E169" s="34"/>
      <c r="F169" s="34"/>
      <c r="G169" s="34"/>
      <c r="H169" s="34"/>
      <c r="I169" s="34"/>
      <c r="J169" s="34"/>
      <c r="K169" s="70" t="s">
        <v>317</v>
      </c>
      <c r="L169" s="35" t="s">
        <v>313</v>
      </c>
      <c r="M169" s="35" t="s">
        <v>32</v>
      </c>
      <c r="N169" s="37">
        <v>55000</v>
      </c>
      <c r="O169" s="37">
        <v>39162.39</v>
      </c>
      <c r="P169" s="39">
        <v>0</v>
      </c>
      <c r="Q169" s="39"/>
      <c r="R169" s="39"/>
      <c r="S169" s="39"/>
      <c r="T169" s="2"/>
    </row>
    <row r="170" spans="1:20" ht="114.95" customHeight="1">
      <c r="A170" s="22" t="s">
        <v>318</v>
      </c>
      <c r="B170" s="81" t="s">
        <v>319</v>
      </c>
      <c r="C170" s="82"/>
      <c r="D170" s="34"/>
      <c r="E170" s="34"/>
      <c r="F170" s="34"/>
      <c r="G170" s="34"/>
      <c r="H170" s="34"/>
      <c r="I170" s="34"/>
      <c r="J170" s="34"/>
      <c r="K170" s="71"/>
      <c r="L170" s="36"/>
      <c r="M170" s="36"/>
      <c r="N170" s="38"/>
      <c r="O170" s="38"/>
      <c r="P170" s="40"/>
      <c r="Q170" s="40"/>
      <c r="R170" s="40"/>
      <c r="S170" s="40"/>
      <c r="T170" s="2"/>
    </row>
    <row r="171" spans="1:20" ht="153.19999999999999" customHeight="1">
      <c r="A171" s="22" t="s">
        <v>320</v>
      </c>
      <c r="B171" s="81" t="s">
        <v>321</v>
      </c>
      <c r="C171" s="82"/>
      <c r="D171" s="34"/>
      <c r="E171" s="34"/>
      <c r="F171" s="34"/>
      <c r="G171" s="34"/>
      <c r="H171" s="34"/>
      <c r="I171" s="34"/>
      <c r="J171" s="34"/>
      <c r="K171" s="71"/>
      <c r="L171" s="36"/>
      <c r="M171" s="36"/>
      <c r="N171" s="38"/>
      <c r="O171" s="38"/>
      <c r="P171" s="40"/>
      <c r="Q171" s="40"/>
      <c r="R171" s="40"/>
      <c r="S171" s="40"/>
      <c r="T171" s="2"/>
    </row>
    <row r="172" spans="1:20" ht="140.44999999999999" customHeight="1">
      <c r="A172" s="22" t="s">
        <v>322</v>
      </c>
      <c r="B172" s="81" t="s">
        <v>323</v>
      </c>
      <c r="C172" s="82"/>
      <c r="D172" s="34"/>
      <c r="E172" s="34"/>
      <c r="F172" s="34"/>
      <c r="G172" s="34"/>
      <c r="H172" s="34"/>
      <c r="I172" s="34"/>
      <c r="J172" s="34"/>
      <c r="K172" s="71"/>
      <c r="L172" s="36"/>
      <c r="M172" s="36"/>
      <c r="N172" s="38"/>
      <c r="O172" s="38"/>
      <c r="P172" s="40"/>
      <c r="Q172" s="40"/>
      <c r="R172" s="40"/>
      <c r="S172" s="40"/>
      <c r="T172" s="2"/>
    </row>
    <row r="173" spans="1:20" ht="114.95" customHeight="1">
      <c r="A173" s="22" t="s">
        <v>324</v>
      </c>
      <c r="B173" s="81" t="s">
        <v>325</v>
      </c>
      <c r="C173" s="82"/>
      <c r="D173" s="34"/>
      <c r="E173" s="34"/>
      <c r="F173" s="34"/>
      <c r="G173" s="34"/>
      <c r="H173" s="34"/>
      <c r="I173" s="34"/>
      <c r="J173" s="34"/>
      <c r="K173" s="71"/>
      <c r="L173" s="36"/>
      <c r="M173" s="36"/>
      <c r="N173" s="38"/>
      <c r="O173" s="38"/>
      <c r="P173" s="40"/>
      <c r="Q173" s="40"/>
      <c r="R173" s="40"/>
      <c r="S173" s="40"/>
      <c r="T173" s="2"/>
    </row>
    <row r="174" spans="1:20" ht="114.95" customHeight="1">
      <c r="A174" s="22" t="s">
        <v>326</v>
      </c>
      <c r="B174" s="81" t="s">
        <v>327</v>
      </c>
      <c r="C174" s="82"/>
      <c r="D174" s="34"/>
      <c r="E174" s="34"/>
      <c r="F174" s="34"/>
      <c r="G174" s="34"/>
      <c r="H174" s="34"/>
      <c r="I174" s="34"/>
      <c r="J174" s="34"/>
      <c r="K174" s="71"/>
      <c r="L174" s="36"/>
      <c r="M174" s="36"/>
      <c r="N174" s="38"/>
      <c r="O174" s="38"/>
      <c r="P174" s="40"/>
      <c r="Q174" s="40"/>
      <c r="R174" s="40"/>
      <c r="S174" s="40"/>
      <c r="T174" s="2"/>
    </row>
    <row r="175" spans="1:20" ht="12.75" customHeight="1">
      <c r="A175" s="26"/>
      <c r="B175" s="83"/>
      <c r="C175" s="84"/>
      <c r="D175" s="33" t="s">
        <v>328</v>
      </c>
      <c r="E175" s="34"/>
      <c r="F175" s="34"/>
      <c r="G175" s="34"/>
      <c r="H175" s="34"/>
      <c r="I175" s="34"/>
      <c r="J175" s="34"/>
      <c r="K175" s="70" t="s">
        <v>329</v>
      </c>
      <c r="L175" s="35" t="s">
        <v>313</v>
      </c>
      <c r="M175" s="35" t="s">
        <v>32</v>
      </c>
      <c r="N175" s="37">
        <v>1000</v>
      </c>
      <c r="O175" s="37">
        <v>1000</v>
      </c>
      <c r="P175" s="39">
        <v>0</v>
      </c>
      <c r="Q175" s="39"/>
      <c r="R175" s="39"/>
      <c r="S175" s="39"/>
      <c r="T175" s="2"/>
    </row>
    <row r="176" spans="1:20" ht="114.95" customHeight="1">
      <c r="A176" s="22" t="s">
        <v>330</v>
      </c>
      <c r="B176" s="81" t="s">
        <v>331</v>
      </c>
      <c r="C176" s="82"/>
      <c r="D176" s="34"/>
      <c r="E176" s="34"/>
      <c r="F176" s="34"/>
      <c r="G176" s="34"/>
      <c r="H176" s="34"/>
      <c r="I176" s="34"/>
      <c r="J176" s="34"/>
      <c r="K176" s="71"/>
      <c r="L176" s="36"/>
      <c r="M176" s="36"/>
      <c r="N176" s="38"/>
      <c r="O176" s="38"/>
      <c r="P176" s="40"/>
      <c r="Q176" s="40"/>
      <c r="R176" s="40"/>
      <c r="S176" s="40"/>
      <c r="T176" s="2"/>
    </row>
    <row r="177" spans="1:20" ht="102.2" customHeight="1">
      <c r="A177" s="22" t="s">
        <v>332</v>
      </c>
      <c r="B177" s="81" t="s">
        <v>333</v>
      </c>
      <c r="C177" s="82"/>
      <c r="D177" s="34"/>
      <c r="E177" s="34"/>
      <c r="F177" s="34"/>
      <c r="G177" s="34"/>
      <c r="H177" s="34"/>
      <c r="I177" s="34"/>
      <c r="J177" s="34"/>
      <c r="K177" s="71"/>
      <c r="L177" s="36"/>
      <c r="M177" s="36"/>
      <c r="N177" s="38"/>
      <c r="O177" s="38"/>
      <c r="P177" s="40"/>
      <c r="Q177" s="40"/>
      <c r="R177" s="40"/>
      <c r="S177" s="40"/>
      <c r="T177" s="2"/>
    </row>
    <row r="178" spans="1:20" ht="12.75" customHeight="1">
      <c r="A178" s="26"/>
      <c r="B178" s="83"/>
      <c r="C178" s="84"/>
      <c r="D178" s="33" t="s">
        <v>334</v>
      </c>
      <c r="E178" s="34"/>
      <c r="F178" s="34"/>
      <c r="G178" s="34"/>
      <c r="H178" s="34"/>
      <c r="I178" s="34"/>
      <c r="J178" s="34"/>
      <c r="K178" s="70" t="s">
        <v>335</v>
      </c>
      <c r="L178" s="35" t="s">
        <v>313</v>
      </c>
      <c r="M178" s="35" t="s">
        <v>32</v>
      </c>
      <c r="N178" s="37">
        <v>2500</v>
      </c>
      <c r="O178" s="37">
        <v>2000</v>
      </c>
      <c r="P178" s="39">
        <v>0</v>
      </c>
      <c r="Q178" s="39"/>
      <c r="R178" s="39"/>
      <c r="S178" s="39"/>
      <c r="T178" s="2"/>
    </row>
    <row r="179" spans="1:20" ht="127.7" customHeight="1">
      <c r="A179" s="22" t="s">
        <v>336</v>
      </c>
      <c r="B179" s="81" t="s">
        <v>335</v>
      </c>
      <c r="C179" s="82"/>
      <c r="D179" s="34"/>
      <c r="E179" s="34"/>
      <c r="F179" s="34"/>
      <c r="G179" s="34"/>
      <c r="H179" s="34"/>
      <c r="I179" s="34"/>
      <c r="J179" s="34"/>
      <c r="K179" s="71"/>
      <c r="L179" s="36"/>
      <c r="M179" s="36"/>
      <c r="N179" s="38"/>
      <c r="O179" s="38"/>
      <c r="P179" s="40"/>
      <c r="Q179" s="40"/>
      <c r="R179" s="40"/>
      <c r="S179" s="40"/>
      <c r="T179" s="2"/>
    </row>
    <row r="180" spans="1:20" ht="12.75" customHeight="1">
      <c r="A180" s="26"/>
      <c r="B180" s="83"/>
      <c r="C180" s="84"/>
      <c r="D180" s="33" t="s">
        <v>337</v>
      </c>
      <c r="E180" s="34"/>
      <c r="F180" s="34"/>
      <c r="G180" s="34"/>
      <c r="H180" s="34"/>
      <c r="I180" s="34"/>
      <c r="J180" s="34"/>
      <c r="K180" s="70" t="s">
        <v>338</v>
      </c>
      <c r="L180" s="35" t="s">
        <v>313</v>
      </c>
      <c r="M180" s="35" t="s">
        <v>32</v>
      </c>
      <c r="N180" s="37">
        <v>4000</v>
      </c>
      <c r="O180" s="37">
        <v>3000</v>
      </c>
      <c r="P180" s="39">
        <v>0</v>
      </c>
      <c r="Q180" s="39"/>
      <c r="R180" s="39"/>
      <c r="S180" s="39"/>
      <c r="T180" s="2"/>
    </row>
    <row r="181" spans="1:20" ht="102.2" customHeight="1">
      <c r="A181" s="22" t="s">
        <v>339</v>
      </c>
      <c r="B181" s="81" t="s">
        <v>340</v>
      </c>
      <c r="C181" s="82"/>
      <c r="D181" s="34"/>
      <c r="E181" s="34"/>
      <c r="F181" s="34"/>
      <c r="G181" s="34"/>
      <c r="H181" s="34"/>
      <c r="I181" s="34"/>
      <c r="J181" s="34"/>
      <c r="K181" s="71"/>
      <c r="L181" s="36"/>
      <c r="M181" s="36"/>
      <c r="N181" s="38"/>
      <c r="O181" s="38"/>
      <c r="P181" s="40"/>
      <c r="Q181" s="40"/>
      <c r="R181" s="40"/>
      <c r="S181" s="40"/>
      <c r="T181" s="2"/>
    </row>
    <row r="182" spans="1:20" ht="12.75" customHeight="1">
      <c r="A182" s="26"/>
      <c r="B182" s="83"/>
      <c r="C182" s="84"/>
      <c r="D182" s="33" t="s">
        <v>341</v>
      </c>
      <c r="E182" s="34"/>
      <c r="F182" s="34"/>
      <c r="G182" s="34"/>
      <c r="H182" s="34"/>
      <c r="I182" s="34"/>
      <c r="J182" s="34"/>
      <c r="K182" s="70" t="s">
        <v>342</v>
      </c>
      <c r="L182" s="35" t="s">
        <v>313</v>
      </c>
      <c r="M182" s="35" t="s">
        <v>32</v>
      </c>
      <c r="N182" s="37">
        <v>48000</v>
      </c>
      <c r="O182" s="37">
        <v>41512.230000000003</v>
      </c>
      <c r="P182" s="39">
        <v>0</v>
      </c>
      <c r="Q182" s="39"/>
      <c r="R182" s="39"/>
      <c r="S182" s="39"/>
      <c r="T182" s="2"/>
    </row>
    <row r="183" spans="1:20" ht="114.95" customHeight="1">
      <c r="A183" s="22" t="s">
        <v>343</v>
      </c>
      <c r="B183" s="81" t="s">
        <v>344</v>
      </c>
      <c r="C183" s="82"/>
      <c r="D183" s="34"/>
      <c r="E183" s="34"/>
      <c r="F183" s="34"/>
      <c r="G183" s="34"/>
      <c r="H183" s="34"/>
      <c r="I183" s="34"/>
      <c r="J183" s="34"/>
      <c r="K183" s="71"/>
      <c r="L183" s="36"/>
      <c r="M183" s="36"/>
      <c r="N183" s="38"/>
      <c r="O183" s="38"/>
      <c r="P183" s="40"/>
      <c r="Q183" s="40"/>
      <c r="R183" s="40"/>
      <c r="S183" s="40"/>
      <c r="T183" s="2"/>
    </row>
    <row r="184" spans="1:20" ht="102.2" customHeight="1">
      <c r="A184" s="22" t="s">
        <v>345</v>
      </c>
      <c r="B184" s="81" t="s">
        <v>346</v>
      </c>
      <c r="C184" s="82"/>
      <c r="D184" s="34"/>
      <c r="E184" s="34"/>
      <c r="F184" s="34"/>
      <c r="G184" s="34"/>
      <c r="H184" s="34"/>
      <c r="I184" s="34"/>
      <c r="J184" s="34"/>
      <c r="K184" s="71"/>
      <c r="L184" s="36"/>
      <c r="M184" s="36"/>
      <c r="N184" s="38"/>
      <c r="O184" s="38"/>
      <c r="P184" s="40"/>
      <c r="Q184" s="40"/>
      <c r="R184" s="40"/>
      <c r="S184" s="40"/>
      <c r="T184" s="2"/>
    </row>
    <row r="185" spans="1:20" ht="12.75" customHeight="1">
      <c r="A185" s="26"/>
      <c r="B185" s="83"/>
      <c r="C185" s="84"/>
      <c r="D185" s="33" t="s">
        <v>347</v>
      </c>
      <c r="E185" s="34"/>
      <c r="F185" s="34"/>
      <c r="G185" s="34"/>
      <c r="H185" s="34"/>
      <c r="I185" s="34"/>
      <c r="J185" s="34"/>
      <c r="K185" s="70" t="s">
        <v>348</v>
      </c>
      <c r="L185" s="35" t="s">
        <v>349</v>
      </c>
      <c r="M185" s="35" t="s">
        <v>32</v>
      </c>
      <c r="N185" s="37">
        <v>20000</v>
      </c>
      <c r="O185" s="37">
        <v>20000</v>
      </c>
      <c r="P185" s="39">
        <v>0</v>
      </c>
      <c r="Q185" s="39"/>
      <c r="R185" s="39"/>
      <c r="S185" s="39"/>
      <c r="T185" s="2"/>
    </row>
    <row r="186" spans="1:20" ht="127.7" customHeight="1">
      <c r="A186" s="22" t="s">
        <v>350</v>
      </c>
      <c r="B186" s="81" t="s">
        <v>351</v>
      </c>
      <c r="C186" s="82"/>
      <c r="D186" s="34"/>
      <c r="E186" s="34"/>
      <c r="F186" s="34"/>
      <c r="G186" s="34"/>
      <c r="H186" s="34"/>
      <c r="I186" s="34"/>
      <c r="J186" s="34"/>
      <c r="K186" s="71"/>
      <c r="L186" s="36"/>
      <c r="M186" s="36"/>
      <c r="N186" s="38"/>
      <c r="O186" s="38"/>
      <c r="P186" s="40"/>
      <c r="Q186" s="40"/>
      <c r="R186" s="40"/>
      <c r="S186" s="40"/>
      <c r="T186" s="2"/>
    </row>
    <row r="187" spans="1:20" ht="12.75" customHeight="1">
      <c r="A187" s="26"/>
      <c r="B187" s="83"/>
      <c r="C187" s="84"/>
      <c r="D187" s="33" t="s">
        <v>352</v>
      </c>
      <c r="E187" s="34"/>
      <c r="F187" s="34"/>
      <c r="G187" s="34"/>
      <c r="H187" s="34"/>
      <c r="I187" s="34"/>
      <c r="J187" s="34"/>
      <c r="K187" s="70" t="s">
        <v>353</v>
      </c>
      <c r="L187" s="35" t="s">
        <v>349</v>
      </c>
      <c r="M187" s="35" t="s">
        <v>32</v>
      </c>
      <c r="N187" s="37">
        <v>3000</v>
      </c>
      <c r="O187" s="37">
        <v>2000</v>
      </c>
      <c r="P187" s="39">
        <v>0</v>
      </c>
      <c r="Q187" s="39"/>
      <c r="R187" s="39"/>
      <c r="S187" s="39"/>
      <c r="T187" s="2"/>
    </row>
    <row r="188" spans="1:20" ht="102.2" customHeight="1">
      <c r="A188" s="22" t="s">
        <v>354</v>
      </c>
      <c r="B188" s="81" t="s">
        <v>355</v>
      </c>
      <c r="C188" s="82"/>
      <c r="D188" s="34"/>
      <c r="E188" s="34"/>
      <c r="F188" s="34"/>
      <c r="G188" s="34"/>
      <c r="H188" s="34"/>
      <c r="I188" s="34"/>
      <c r="J188" s="34"/>
      <c r="K188" s="71"/>
      <c r="L188" s="36"/>
      <c r="M188" s="36"/>
      <c r="N188" s="38"/>
      <c r="O188" s="38"/>
      <c r="P188" s="40"/>
      <c r="Q188" s="40"/>
      <c r="R188" s="40"/>
      <c r="S188" s="40"/>
      <c r="T188" s="2"/>
    </row>
    <row r="189" spans="1:20" ht="12.75" customHeight="1">
      <c r="A189" s="26"/>
      <c r="B189" s="83"/>
      <c r="C189" s="84"/>
      <c r="D189" s="33" t="s">
        <v>356</v>
      </c>
      <c r="E189" s="34"/>
      <c r="F189" s="34"/>
      <c r="G189" s="34"/>
      <c r="H189" s="34"/>
      <c r="I189" s="34"/>
      <c r="J189" s="34"/>
      <c r="K189" s="70" t="s">
        <v>357</v>
      </c>
      <c r="L189" s="35" t="s">
        <v>358</v>
      </c>
      <c r="M189" s="35" t="s">
        <v>32</v>
      </c>
      <c r="N189" s="37">
        <v>127000</v>
      </c>
      <c r="O189" s="37">
        <v>65213.93</v>
      </c>
      <c r="P189" s="39">
        <v>0</v>
      </c>
      <c r="Q189" s="39"/>
      <c r="R189" s="39"/>
      <c r="S189" s="39"/>
      <c r="T189" s="2"/>
    </row>
    <row r="190" spans="1:20" ht="114.95" customHeight="1">
      <c r="A190" s="22" t="s">
        <v>359</v>
      </c>
      <c r="B190" s="81" t="s">
        <v>360</v>
      </c>
      <c r="C190" s="82"/>
      <c r="D190" s="34"/>
      <c r="E190" s="34"/>
      <c r="F190" s="34"/>
      <c r="G190" s="34"/>
      <c r="H190" s="34"/>
      <c r="I190" s="34"/>
      <c r="J190" s="34"/>
      <c r="K190" s="71"/>
      <c r="L190" s="36"/>
      <c r="M190" s="36"/>
      <c r="N190" s="38"/>
      <c r="O190" s="38"/>
      <c r="P190" s="40"/>
      <c r="Q190" s="40"/>
      <c r="R190" s="40"/>
      <c r="S190" s="40"/>
      <c r="T190" s="2"/>
    </row>
    <row r="191" spans="1:20" ht="114.95" customHeight="1">
      <c r="A191" s="22" t="s">
        <v>361</v>
      </c>
      <c r="B191" s="81" t="s">
        <v>362</v>
      </c>
      <c r="C191" s="82"/>
      <c r="D191" s="34"/>
      <c r="E191" s="34"/>
      <c r="F191" s="34"/>
      <c r="G191" s="34"/>
      <c r="H191" s="34"/>
      <c r="I191" s="34"/>
      <c r="J191" s="34"/>
      <c r="K191" s="71"/>
      <c r="L191" s="36"/>
      <c r="M191" s="36"/>
      <c r="N191" s="38"/>
      <c r="O191" s="38"/>
      <c r="P191" s="40"/>
      <c r="Q191" s="40"/>
      <c r="R191" s="40"/>
      <c r="S191" s="40"/>
      <c r="T191" s="2"/>
    </row>
    <row r="192" spans="1:20" ht="102.2" customHeight="1">
      <c r="A192" s="22" t="s">
        <v>363</v>
      </c>
      <c r="B192" s="81" t="s">
        <v>364</v>
      </c>
      <c r="C192" s="82"/>
      <c r="D192" s="34"/>
      <c r="E192" s="34"/>
      <c r="F192" s="34"/>
      <c r="G192" s="34"/>
      <c r="H192" s="34"/>
      <c r="I192" s="34"/>
      <c r="J192" s="34"/>
      <c r="K192" s="71"/>
      <c r="L192" s="36"/>
      <c r="M192" s="36"/>
      <c r="N192" s="38"/>
      <c r="O192" s="38"/>
      <c r="P192" s="40"/>
      <c r="Q192" s="40"/>
      <c r="R192" s="40"/>
      <c r="S192" s="40"/>
      <c r="T192" s="2"/>
    </row>
    <row r="193" spans="1:20" ht="12.75" customHeight="1">
      <c r="A193" s="26"/>
      <c r="B193" s="83"/>
      <c r="C193" s="84"/>
      <c r="D193" s="33" t="s">
        <v>365</v>
      </c>
      <c r="E193" s="34"/>
      <c r="F193" s="34"/>
      <c r="G193" s="34"/>
      <c r="H193" s="34"/>
      <c r="I193" s="34"/>
      <c r="J193" s="34"/>
      <c r="K193" s="70" t="s">
        <v>319</v>
      </c>
      <c r="L193" s="35" t="s">
        <v>358</v>
      </c>
      <c r="M193" s="35" t="s">
        <v>32</v>
      </c>
      <c r="N193" s="37">
        <v>135000</v>
      </c>
      <c r="O193" s="37">
        <v>132248.46</v>
      </c>
      <c r="P193" s="39">
        <v>0</v>
      </c>
      <c r="Q193" s="39"/>
      <c r="R193" s="39"/>
      <c r="S193" s="39"/>
      <c r="T193" s="2"/>
    </row>
    <row r="194" spans="1:20" ht="153.19999999999999" customHeight="1">
      <c r="A194" s="22" t="s">
        <v>366</v>
      </c>
      <c r="B194" s="81" t="s">
        <v>321</v>
      </c>
      <c r="C194" s="82"/>
      <c r="D194" s="34"/>
      <c r="E194" s="34"/>
      <c r="F194" s="34"/>
      <c r="G194" s="34"/>
      <c r="H194" s="34"/>
      <c r="I194" s="34"/>
      <c r="J194" s="34"/>
      <c r="K194" s="71"/>
      <c r="L194" s="36"/>
      <c r="M194" s="36"/>
      <c r="N194" s="38"/>
      <c r="O194" s="38"/>
      <c r="P194" s="40"/>
      <c r="Q194" s="40"/>
      <c r="R194" s="40"/>
      <c r="S194" s="40"/>
      <c r="T194" s="2"/>
    </row>
    <row r="195" spans="1:20" ht="204.2" customHeight="1">
      <c r="A195" s="22" t="s">
        <v>367</v>
      </c>
      <c r="B195" s="81" t="s">
        <v>368</v>
      </c>
      <c r="C195" s="82"/>
      <c r="D195" s="34"/>
      <c r="E195" s="34"/>
      <c r="F195" s="34"/>
      <c r="G195" s="34"/>
      <c r="H195" s="34"/>
      <c r="I195" s="34"/>
      <c r="J195" s="34"/>
      <c r="K195" s="71"/>
      <c r="L195" s="36"/>
      <c r="M195" s="36"/>
      <c r="N195" s="38"/>
      <c r="O195" s="38"/>
      <c r="P195" s="40"/>
      <c r="Q195" s="40"/>
      <c r="R195" s="40"/>
      <c r="S195" s="40"/>
      <c r="T195" s="2"/>
    </row>
    <row r="196" spans="1:20" ht="114.95" customHeight="1">
      <c r="A196" s="22" t="s">
        <v>369</v>
      </c>
      <c r="B196" s="81" t="s">
        <v>325</v>
      </c>
      <c r="C196" s="82"/>
      <c r="D196" s="34"/>
      <c r="E196" s="34"/>
      <c r="F196" s="34"/>
      <c r="G196" s="34"/>
      <c r="H196" s="34"/>
      <c r="I196" s="34"/>
      <c r="J196" s="34"/>
      <c r="K196" s="71"/>
      <c r="L196" s="36"/>
      <c r="M196" s="36"/>
      <c r="N196" s="38"/>
      <c r="O196" s="38"/>
      <c r="P196" s="40"/>
      <c r="Q196" s="40"/>
      <c r="R196" s="40"/>
      <c r="S196" s="40"/>
      <c r="T196" s="2"/>
    </row>
    <row r="197" spans="1:20" ht="12.75" customHeight="1">
      <c r="A197" s="26"/>
      <c r="B197" s="83"/>
      <c r="C197" s="84"/>
      <c r="D197" s="33" t="s">
        <v>370</v>
      </c>
      <c r="E197" s="34"/>
      <c r="F197" s="34"/>
      <c r="G197" s="34"/>
      <c r="H197" s="34"/>
      <c r="I197" s="34"/>
      <c r="J197" s="34"/>
      <c r="K197" s="70" t="s">
        <v>371</v>
      </c>
      <c r="L197" s="35" t="s">
        <v>358</v>
      </c>
      <c r="M197" s="35" t="s">
        <v>32</v>
      </c>
      <c r="N197" s="37">
        <v>260000</v>
      </c>
      <c r="O197" s="37">
        <v>132371.1</v>
      </c>
      <c r="P197" s="39">
        <v>0</v>
      </c>
      <c r="Q197" s="39"/>
      <c r="R197" s="39"/>
      <c r="S197" s="39"/>
      <c r="T197" s="2"/>
    </row>
    <row r="198" spans="1:20" ht="114.95" customHeight="1">
      <c r="A198" s="22" t="s">
        <v>372</v>
      </c>
      <c r="B198" s="81" t="s">
        <v>331</v>
      </c>
      <c r="C198" s="82"/>
      <c r="D198" s="34"/>
      <c r="E198" s="34"/>
      <c r="F198" s="34"/>
      <c r="G198" s="34"/>
      <c r="H198" s="34"/>
      <c r="I198" s="34"/>
      <c r="J198" s="34"/>
      <c r="K198" s="71"/>
      <c r="L198" s="36"/>
      <c r="M198" s="36"/>
      <c r="N198" s="38"/>
      <c r="O198" s="38"/>
      <c r="P198" s="40"/>
      <c r="Q198" s="40"/>
      <c r="R198" s="40"/>
      <c r="S198" s="40"/>
      <c r="T198" s="2"/>
    </row>
    <row r="199" spans="1:20" ht="114.95" customHeight="1">
      <c r="A199" s="22" t="s">
        <v>373</v>
      </c>
      <c r="B199" s="81" t="s">
        <v>374</v>
      </c>
      <c r="C199" s="82"/>
      <c r="D199" s="34"/>
      <c r="E199" s="34"/>
      <c r="F199" s="34"/>
      <c r="G199" s="34"/>
      <c r="H199" s="34"/>
      <c r="I199" s="34"/>
      <c r="J199" s="34"/>
      <c r="K199" s="71"/>
      <c r="L199" s="36"/>
      <c r="M199" s="36"/>
      <c r="N199" s="38"/>
      <c r="O199" s="38"/>
      <c r="P199" s="40"/>
      <c r="Q199" s="40"/>
      <c r="R199" s="40"/>
      <c r="S199" s="40"/>
      <c r="T199" s="2"/>
    </row>
    <row r="200" spans="1:20" ht="89.45" customHeight="1">
      <c r="A200" s="22" t="s">
        <v>375</v>
      </c>
      <c r="B200" s="81" t="s">
        <v>376</v>
      </c>
      <c r="C200" s="82"/>
      <c r="D200" s="34"/>
      <c r="E200" s="34"/>
      <c r="F200" s="34"/>
      <c r="G200" s="34"/>
      <c r="H200" s="34"/>
      <c r="I200" s="34"/>
      <c r="J200" s="34"/>
      <c r="K200" s="71"/>
      <c r="L200" s="36"/>
      <c r="M200" s="36"/>
      <c r="N200" s="38"/>
      <c r="O200" s="38"/>
      <c r="P200" s="40"/>
      <c r="Q200" s="40"/>
      <c r="R200" s="40"/>
      <c r="S200" s="40"/>
      <c r="T200" s="2"/>
    </row>
    <row r="201" spans="1:20" ht="89.45" customHeight="1">
      <c r="A201" s="22" t="s">
        <v>377</v>
      </c>
      <c r="B201" s="81" t="s">
        <v>371</v>
      </c>
      <c r="C201" s="82"/>
      <c r="D201" s="34"/>
      <c r="E201" s="34"/>
      <c r="F201" s="34"/>
      <c r="G201" s="34"/>
      <c r="H201" s="34"/>
      <c r="I201" s="34"/>
      <c r="J201" s="34"/>
      <c r="K201" s="71"/>
      <c r="L201" s="36"/>
      <c r="M201" s="36"/>
      <c r="N201" s="38"/>
      <c r="O201" s="38"/>
      <c r="P201" s="40"/>
      <c r="Q201" s="40"/>
      <c r="R201" s="40"/>
      <c r="S201" s="40"/>
      <c r="T201" s="2"/>
    </row>
    <row r="202" spans="1:20" ht="12.75" customHeight="1">
      <c r="A202" s="26"/>
      <c r="B202" s="83"/>
      <c r="C202" s="84"/>
      <c r="D202" s="33" t="s">
        <v>378</v>
      </c>
      <c r="E202" s="34"/>
      <c r="F202" s="34"/>
      <c r="G202" s="34"/>
      <c r="H202" s="34"/>
      <c r="I202" s="34"/>
      <c r="J202" s="34"/>
      <c r="K202" s="70" t="s">
        <v>379</v>
      </c>
      <c r="L202" s="35" t="s">
        <v>358</v>
      </c>
      <c r="M202" s="35" t="s">
        <v>32</v>
      </c>
      <c r="N202" s="37">
        <v>3000</v>
      </c>
      <c r="O202" s="37">
        <v>2500</v>
      </c>
      <c r="P202" s="39">
        <v>0</v>
      </c>
      <c r="Q202" s="39"/>
      <c r="R202" s="39"/>
      <c r="S202" s="39"/>
      <c r="T202" s="2"/>
    </row>
    <row r="203" spans="1:20" ht="140.44999999999999" customHeight="1">
      <c r="A203" s="22" t="s">
        <v>380</v>
      </c>
      <c r="B203" s="81" t="s">
        <v>381</v>
      </c>
      <c r="C203" s="82"/>
      <c r="D203" s="34"/>
      <c r="E203" s="34"/>
      <c r="F203" s="34"/>
      <c r="G203" s="34"/>
      <c r="H203" s="34"/>
      <c r="I203" s="34"/>
      <c r="J203" s="34"/>
      <c r="K203" s="71"/>
      <c r="L203" s="36"/>
      <c r="M203" s="36"/>
      <c r="N203" s="38"/>
      <c r="O203" s="38"/>
      <c r="P203" s="40"/>
      <c r="Q203" s="40"/>
      <c r="R203" s="40"/>
      <c r="S203" s="40"/>
      <c r="T203" s="2"/>
    </row>
    <row r="204" spans="1:20" ht="12.75" customHeight="1">
      <c r="A204" s="26"/>
      <c r="B204" s="83"/>
      <c r="C204" s="84"/>
      <c r="D204" s="33" t="s">
        <v>382</v>
      </c>
      <c r="E204" s="34"/>
      <c r="F204" s="34"/>
      <c r="G204" s="34"/>
      <c r="H204" s="34"/>
      <c r="I204" s="34"/>
      <c r="J204" s="34"/>
      <c r="K204" s="70" t="s">
        <v>383</v>
      </c>
      <c r="L204" s="35" t="s">
        <v>358</v>
      </c>
      <c r="M204" s="35" t="s">
        <v>32</v>
      </c>
      <c r="N204" s="37">
        <v>7000</v>
      </c>
      <c r="O204" s="37">
        <v>5000</v>
      </c>
      <c r="P204" s="39">
        <v>0</v>
      </c>
      <c r="Q204" s="39"/>
      <c r="R204" s="39"/>
      <c r="S204" s="39"/>
      <c r="T204" s="2"/>
    </row>
    <row r="205" spans="1:20" ht="102.2" customHeight="1">
      <c r="A205" s="22" t="s">
        <v>384</v>
      </c>
      <c r="B205" s="81" t="s">
        <v>385</v>
      </c>
      <c r="C205" s="82"/>
      <c r="D205" s="34"/>
      <c r="E205" s="34"/>
      <c r="F205" s="34"/>
      <c r="G205" s="34"/>
      <c r="H205" s="34"/>
      <c r="I205" s="34"/>
      <c r="J205" s="34"/>
      <c r="K205" s="71"/>
      <c r="L205" s="36"/>
      <c r="M205" s="36"/>
      <c r="N205" s="38"/>
      <c r="O205" s="38"/>
      <c r="P205" s="40"/>
      <c r="Q205" s="40"/>
      <c r="R205" s="40"/>
      <c r="S205" s="40"/>
      <c r="T205" s="2"/>
    </row>
    <row r="206" spans="1:20" ht="12.75" customHeight="1">
      <c r="A206" s="26"/>
      <c r="B206" s="83"/>
      <c r="C206" s="84"/>
      <c r="D206" s="33" t="s">
        <v>386</v>
      </c>
      <c r="E206" s="34"/>
      <c r="F206" s="34"/>
      <c r="G206" s="34"/>
      <c r="H206" s="34"/>
      <c r="I206" s="34"/>
      <c r="J206" s="34"/>
      <c r="K206" s="70" t="s">
        <v>387</v>
      </c>
      <c r="L206" s="35" t="s">
        <v>358</v>
      </c>
      <c r="M206" s="35" t="s">
        <v>32</v>
      </c>
      <c r="N206" s="37">
        <v>1000</v>
      </c>
      <c r="O206" s="37">
        <v>1000</v>
      </c>
      <c r="P206" s="39">
        <v>0</v>
      </c>
      <c r="Q206" s="39"/>
      <c r="R206" s="39"/>
      <c r="S206" s="39"/>
      <c r="T206" s="2"/>
    </row>
    <row r="207" spans="1:20" ht="114.95" customHeight="1">
      <c r="A207" s="22" t="s">
        <v>388</v>
      </c>
      <c r="B207" s="81" t="s">
        <v>389</v>
      </c>
      <c r="C207" s="82"/>
      <c r="D207" s="34"/>
      <c r="E207" s="34"/>
      <c r="F207" s="34"/>
      <c r="G207" s="34"/>
      <c r="H207" s="34"/>
      <c r="I207" s="34"/>
      <c r="J207" s="34"/>
      <c r="K207" s="71"/>
      <c r="L207" s="36"/>
      <c r="M207" s="36"/>
      <c r="N207" s="38"/>
      <c r="O207" s="38"/>
      <c r="P207" s="40"/>
      <c r="Q207" s="40"/>
      <c r="R207" s="40"/>
      <c r="S207" s="40"/>
      <c r="T207" s="2"/>
    </row>
    <row r="208" spans="1:20" ht="12.75" customHeight="1">
      <c r="A208" s="26"/>
      <c r="B208" s="83"/>
      <c r="C208" s="84"/>
      <c r="D208" s="33" t="s">
        <v>390</v>
      </c>
      <c r="E208" s="34"/>
      <c r="F208" s="34"/>
      <c r="G208" s="34"/>
      <c r="H208" s="34"/>
      <c r="I208" s="34"/>
      <c r="J208" s="34"/>
      <c r="K208" s="70" t="s">
        <v>391</v>
      </c>
      <c r="L208" s="35" t="s">
        <v>358</v>
      </c>
      <c r="M208" s="35" t="s">
        <v>32</v>
      </c>
      <c r="N208" s="37">
        <v>0</v>
      </c>
      <c r="O208" s="37">
        <v>300</v>
      </c>
      <c r="P208" s="39">
        <v>0</v>
      </c>
      <c r="Q208" s="39"/>
      <c r="R208" s="39"/>
      <c r="S208" s="39"/>
      <c r="T208" s="2"/>
    </row>
    <row r="209" spans="1:20" ht="165.95" customHeight="1">
      <c r="A209" s="22" t="s">
        <v>392</v>
      </c>
      <c r="B209" s="81" t="s">
        <v>393</v>
      </c>
      <c r="C209" s="82"/>
      <c r="D209" s="34"/>
      <c r="E209" s="34"/>
      <c r="F209" s="34"/>
      <c r="G209" s="34"/>
      <c r="H209" s="34"/>
      <c r="I209" s="34"/>
      <c r="J209" s="34"/>
      <c r="K209" s="71"/>
      <c r="L209" s="36"/>
      <c r="M209" s="36"/>
      <c r="N209" s="38"/>
      <c r="O209" s="38"/>
      <c r="P209" s="40"/>
      <c r="Q209" s="40"/>
      <c r="R209" s="40"/>
      <c r="S209" s="40"/>
      <c r="T209" s="2"/>
    </row>
    <row r="210" spans="1:20" ht="12.75" customHeight="1">
      <c r="A210" s="26"/>
      <c r="B210" s="83"/>
      <c r="C210" s="84"/>
      <c r="D210" s="33" t="s">
        <v>394</v>
      </c>
      <c r="E210" s="34"/>
      <c r="F210" s="34"/>
      <c r="G210" s="34"/>
      <c r="H210" s="34"/>
      <c r="I210" s="34"/>
      <c r="J210" s="34"/>
      <c r="K210" s="70" t="s">
        <v>395</v>
      </c>
      <c r="L210" s="35" t="s">
        <v>358</v>
      </c>
      <c r="M210" s="35" t="s">
        <v>32</v>
      </c>
      <c r="N210" s="37">
        <v>20000</v>
      </c>
      <c r="O210" s="37">
        <v>10814.79</v>
      </c>
      <c r="P210" s="39">
        <v>0</v>
      </c>
      <c r="Q210" s="39"/>
      <c r="R210" s="39"/>
      <c r="S210" s="39"/>
      <c r="T210" s="2"/>
    </row>
    <row r="211" spans="1:20" ht="153.19999999999999" customHeight="1">
      <c r="A211" s="22" t="s">
        <v>396</v>
      </c>
      <c r="B211" s="81" t="s">
        <v>397</v>
      </c>
      <c r="C211" s="82"/>
      <c r="D211" s="34"/>
      <c r="E211" s="34"/>
      <c r="F211" s="34"/>
      <c r="G211" s="34"/>
      <c r="H211" s="34"/>
      <c r="I211" s="34"/>
      <c r="J211" s="34"/>
      <c r="K211" s="71"/>
      <c r="L211" s="36"/>
      <c r="M211" s="36"/>
      <c r="N211" s="38"/>
      <c r="O211" s="38"/>
      <c r="P211" s="40"/>
      <c r="Q211" s="40"/>
      <c r="R211" s="40"/>
      <c r="S211" s="40"/>
      <c r="T211" s="2"/>
    </row>
    <row r="212" spans="1:20" ht="165.95" customHeight="1">
      <c r="A212" s="22" t="s">
        <v>398</v>
      </c>
      <c r="B212" s="81" t="s">
        <v>399</v>
      </c>
      <c r="C212" s="82"/>
      <c r="D212" s="34"/>
      <c r="E212" s="34"/>
      <c r="F212" s="34"/>
      <c r="G212" s="34"/>
      <c r="H212" s="34"/>
      <c r="I212" s="34"/>
      <c r="J212" s="34"/>
      <c r="K212" s="71"/>
      <c r="L212" s="36"/>
      <c r="M212" s="36"/>
      <c r="N212" s="38"/>
      <c r="O212" s="38"/>
      <c r="P212" s="40"/>
      <c r="Q212" s="40"/>
      <c r="R212" s="40"/>
      <c r="S212" s="40"/>
      <c r="T212" s="2"/>
    </row>
    <row r="213" spans="1:20" ht="102.2" customHeight="1">
      <c r="A213" s="22" t="s">
        <v>400</v>
      </c>
      <c r="B213" s="81" t="s">
        <v>401</v>
      </c>
      <c r="C213" s="82"/>
      <c r="D213" s="34"/>
      <c r="E213" s="34"/>
      <c r="F213" s="34"/>
      <c r="G213" s="34"/>
      <c r="H213" s="34"/>
      <c r="I213" s="34"/>
      <c r="J213" s="34"/>
      <c r="K213" s="71"/>
      <c r="L213" s="36"/>
      <c r="M213" s="36"/>
      <c r="N213" s="38"/>
      <c r="O213" s="38"/>
      <c r="P213" s="40"/>
      <c r="Q213" s="40"/>
      <c r="R213" s="40"/>
      <c r="S213" s="40"/>
      <c r="T213" s="2"/>
    </row>
    <row r="214" spans="1:20" ht="12.75" customHeight="1">
      <c r="A214" s="26"/>
      <c r="B214" s="83"/>
      <c r="C214" s="84"/>
      <c r="D214" s="33" t="s">
        <v>402</v>
      </c>
      <c r="E214" s="34"/>
      <c r="F214" s="34"/>
      <c r="G214" s="34"/>
      <c r="H214" s="34"/>
      <c r="I214" s="34"/>
      <c r="J214" s="34"/>
      <c r="K214" s="70" t="s">
        <v>403</v>
      </c>
      <c r="L214" s="35" t="s">
        <v>358</v>
      </c>
      <c r="M214" s="35" t="s">
        <v>32</v>
      </c>
      <c r="N214" s="37">
        <v>150000</v>
      </c>
      <c r="O214" s="37">
        <v>100300</v>
      </c>
      <c r="P214" s="39">
        <v>0</v>
      </c>
      <c r="Q214" s="39"/>
      <c r="R214" s="39"/>
      <c r="S214" s="39"/>
      <c r="T214" s="2"/>
    </row>
    <row r="215" spans="1:20" ht="204.2" customHeight="1">
      <c r="A215" s="22" t="s">
        <v>404</v>
      </c>
      <c r="B215" s="81" t="s">
        <v>405</v>
      </c>
      <c r="C215" s="82"/>
      <c r="D215" s="34"/>
      <c r="E215" s="34"/>
      <c r="F215" s="34"/>
      <c r="G215" s="34"/>
      <c r="H215" s="34"/>
      <c r="I215" s="34"/>
      <c r="J215" s="34"/>
      <c r="K215" s="71"/>
      <c r="L215" s="36"/>
      <c r="M215" s="36"/>
      <c r="N215" s="38"/>
      <c r="O215" s="38"/>
      <c r="P215" s="40"/>
      <c r="Q215" s="40"/>
      <c r="R215" s="40"/>
      <c r="S215" s="40"/>
      <c r="T215" s="2"/>
    </row>
    <row r="216" spans="1:20" ht="12.75" customHeight="1">
      <c r="A216" s="26"/>
      <c r="B216" s="83"/>
      <c r="C216" s="84"/>
      <c r="D216" s="33" t="s">
        <v>406</v>
      </c>
      <c r="E216" s="34"/>
      <c r="F216" s="34"/>
      <c r="G216" s="34"/>
      <c r="H216" s="34"/>
      <c r="I216" s="34"/>
      <c r="J216" s="34"/>
      <c r="K216" s="70" t="s">
        <v>407</v>
      </c>
      <c r="L216" s="35" t="s">
        <v>358</v>
      </c>
      <c r="M216" s="35" t="s">
        <v>32</v>
      </c>
      <c r="N216" s="37">
        <v>1279000</v>
      </c>
      <c r="O216" s="37">
        <v>1668818.24</v>
      </c>
      <c r="P216" s="39">
        <v>0</v>
      </c>
      <c r="Q216" s="39"/>
      <c r="R216" s="39"/>
      <c r="S216" s="39"/>
      <c r="T216" s="2"/>
    </row>
    <row r="217" spans="1:20" ht="102.2" customHeight="1">
      <c r="A217" s="22" t="s">
        <v>408</v>
      </c>
      <c r="B217" s="81" t="s">
        <v>346</v>
      </c>
      <c r="C217" s="82"/>
      <c r="D217" s="34"/>
      <c r="E217" s="34"/>
      <c r="F217" s="34"/>
      <c r="G217" s="34"/>
      <c r="H217" s="34"/>
      <c r="I217" s="34"/>
      <c r="J217" s="34"/>
      <c r="K217" s="71"/>
      <c r="L217" s="36"/>
      <c r="M217" s="36"/>
      <c r="N217" s="38"/>
      <c r="O217" s="38"/>
      <c r="P217" s="40"/>
      <c r="Q217" s="40"/>
      <c r="R217" s="40"/>
      <c r="S217" s="40"/>
      <c r="T217" s="2"/>
    </row>
    <row r="218" spans="1:20" ht="12.75" customHeight="1">
      <c r="A218" s="26"/>
      <c r="B218" s="83"/>
      <c r="C218" s="84"/>
      <c r="D218" s="33" t="s">
        <v>409</v>
      </c>
      <c r="E218" s="34"/>
      <c r="F218" s="34"/>
      <c r="G218" s="34"/>
      <c r="H218" s="34"/>
      <c r="I218" s="34"/>
      <c r="J218" s="34"/>
      <c r="K218" s="70" t="s">
        <v>410</v>
      </c>
      <c r="L218" s="35" t="s">
        <v>358</v>
      </c>
      <c r="M218" s="35" t="s">
        <v>32</v>
      </c>
      <c r="N218" s="37">
        <v>15000</v>
      </c>
      <c r="O218" s="37">
        <v>114692.67</v>
      </c>
      <c r="P218" s="39">
        <v>0</v>
      </c>
      <c r="Q218" s="39"/>
      <c r="R218" s="39"/>
      <c r="S218" s="39"/>
      <c r="T218" s="2"/>
    </row>
    <row r="219" spans="1:20" ht="89.45" customHeight="1">
      <c r="A219" s="22" t="s">
        <v>411</v>
      </c>
      <c r="B219" s="81" t="s">
        <v>412</v>
      </c>
      <c r="C219" s="82"/>
      <c r="D219" s="34"/>
      <c r="E219" s="34"/>
      <c r="F219" s="34"/>
      <c r="G219" s="34"/>
      <c r="H219" s="34"/>
      <c r="I219" s="34"/>
      <c r="J219" s="34"/>
      <c r="K219" s="71"/>
      <c r="L219" s="36"/>
      <c r="M219" s="36"/>
      <c r="N219" s="38"/>
      <c r="O219" s="38"/>
      <c r="P219" s="40"/>
      <c r="Q219" s="40"/>
      <c r="R219" s="40"/>
      <c r="S219" s="40"/>
      <c r="T219" s="2"/>
    </row>
    <row r="220" spans="1:20" ht="63.75">
      <c r="A220" s="22"/>
      <c r="B220" s="81"/>
      <c r="C220" s="82"/>
      <c r="D220" s="41" t="s">
        <v>413</v>
      </c>
      <c r="E220" s="42"/>
      <c r="F220" s="42"/>
      <c r="G220" s="42"/>
      <c r="H220" s="42"/>
      <c r="I220" s="42"/>
      <c r="J220" s="42"/>
      <c r="K220" s="69" t="s">
        <v>414</v>
      </c>
      <c r="L220" s="23" t="s">
        <v>194</v>
      </c>
      <c r="M220" s="23" t="s">
        <v>32</v>
      </c>
      <c r="N220" s="31">
        <f>N221</f>
        <v>100000</v>
      </c>
      <c r="O220" s="31">
        <f>O221</f>
        <v>6692.92</v>
      </c>
      <c r="P220" s="24">
        <v>0</v>
      </c>
      <c r="Q220" s="24"/>
      <c r="R220" s="24"/>
      <c r="S220" s="24"/>
      <c r="T220" s="25"/>
    </row>
    <row r="221" spans="1:20" ht="12.75" customHeight="1">
      <c r="A221" s="26"/>
      <c r="B221" s="83"/>
      <c r="C221" s="84"/>
      <c r="D221" s="33" t="s">
        <v>415</v>
      </c>
      <c r="E221" s="34"/>
      <c r="F221" s="34"/>
      <c r="G221" s="34"/>
      <c r="H221" s="34"/>
      <c r="I221" s="34"/>
      <c r="J221" s="34"/>
      <c r="K221" s="70" t="s">
        <v>416</v>
      </c>
      <c r="L221" s="35" t="s">
        <v>194</v>
      </c>
      <c r="M221" s="35" t="s">
        <v>32</v>
      </c>
      <c r="N221" s="37">
        <v>100000</v>
      </c>
      <c r="O221" s="37">
        <v>6692.92</v>
      </c>
      <c r="P221" s="39">
        <v>0</v>
      </c>
      <c r="Q221" s="39"/>
      <c r="R221" s="39"/>
      <c r="S221" s="39"/>
      <c r="T221" s="2"/>
    </row>
    <row r="222" spans="1:20" ht="76.7" customHeight="1">
      <c r="A222" s="22" t="s">
        <v>417</v>
      </c>
      <c r="B222" s="81" t="s">
        <v>416</v>
      </c>
      <c r="C222" s="82"/>
      <c r="D222" s="34"/>
      <c r="E222" s="34"/>
      <c r="F222" s="34"/>
      <c r="G222" s="34"/>
      <c r="H222" s="34"/>
      <c r="I222" s="34"/>
      <c r="J222" s="34"/>
      <c r="K222" s="71"/>
      <c r="L222" s="36"/>
      <c r="M222" s="36"/>
      <c r="N222" s="38"/>
      <c r="O222" s="38"/>
      <c r="P222" s="40"/>
      <c r="Q222" s="40"/>
      <c r="R222" s="40"/>
      <c r="S222" s="40"/>
      <c r="T222" s="2"/>
    </row>
    <row r="223" spans="1:20" ht="25.5">
      <c r="A223" s="22"/>
      <c r="B223" s="81"/>
      <c r="C223" s="82"/>
      <c r="D223" s="41" t="s">
        <v>418</v>
      </c>
      <c r="E223" s="42"/>
      <c r="F223" s="42"/>
      <c r="G223" s="42"/>
      <c r="H223" s="42"/>
      <c r="I223" s="42"/>
      <c r="J223" s="42"/>
      <c r="K223" s="69" t="s">
        <v>419</v>
      </c>
      <c r="L223" s="23" t="s">
        <v>420</v>
      </c>
      <c r="M223" s="23" t="s">
        <v>32</v>
      </c>
      <c r="N223" s="31">
        <f>SUM(N224:N233)</f>
        <v>358000</v>
      </c>
      <c r="O223" s="31">
        <f>SUM(O224:O233)</f>
        <v>144303.93000000002</v>
      </c>
      <c r="P223" s="24">
        <v>0</v>
      </c>
      <c r="Q223" s="24"/>
      <c r="R223" s="24"/>
      <c r="S223" s="24"/>
      <c r="T223" s="25"/>
    </row>
    <row r="224" spans="1:20" ht="12.75" customHeight="1">
      <c r="A224" s="26"/>
      <c r="B224" s="83"/>
      <c r="C224" s="84"/>
      <c r="D224" s="33" t="s">
        <v>421</v>
      </c>
      <c r="E224" s="34"/>
      <c r="F224" s="34"/>
      <c r="G224" s="34"/>
      <c r="H224" s="34"/>
      <c r="I224" s="34"/>
      <c r="J224" s="34"/>
      <c r="K224" s="70" t="s">
        <v>422</v>
      </c>
      <c r="L224" s="35" t="s">
        <v>194</v>
      </c>
      <c r="M224" s="35" t="s">
        <v>32</v>
      </c>
      <c r="N224" s="37">
        <v>250000</v>
      </c>
      <c r="O224" s="37">
        <v>148453.45000000001</v>
      </c>
      <c r="P224" s="39">
        <v>0</v>
      </c>
      <c r="Q224" s="39"/>
      <c r="R224" s="39"/>
      <c r="S224" s="39"/>
      <c r="T224" s="2"/>
    </row>
    <row r="225" spans="1:20" ht="76.7" customHeight="1">
      <c r="A225" s="22" t="s">
        <v>423</v>
      </c>
      <c r="B225" s="81" t="s">
        <v>422</v>
      </c>
      <c r="C225" s="82"/>
      <c r="D225" s="34"/>
      <c r="E225" s="34"/>
      <c r="F225" s="34"/>
      <c r="G225" s="34"/>
      <c r="H225" s="34"/>
      <c r="I225" s="34"/>
      <c r="J225" s="34"/>
      <c r="K225" s="71"/>
      <c r="L225" s="36"/>
      <c r="M225" s="36"/>
      <c r="N225" s="38"/>
      <c r="O225" s="38"/>
      <c r="P225" s="40"/>
      <c r="Q225" s="40"/>
      <c r="R225" s="40"/>
      <c r="S225" s="40"/>
      <c r="T225" s="2"/>
    </row>
    <row r="226" spans="1:20" ht="12.75" customHeight="1">
      <c r="A226" s="26"/>
      <c r="B226" s="83"/>
      <c r="C226" s="84"/>
      <c r="D226" s="33" t="s">
        <v>424</v>
      </c>
      <c r="E226" s="34"/>
      <c r="F226" s="34"/>
      <c r="G226" s="34"/>
      <c r="H226" s="34"/>
      <c r="I226" s="34"/>
      <c r="J226" s="34"/>
      <c r="K226" s="70" t="s">
        <v>425</v>
      </c>
      <c r="L226" s="35" t="s">
        <v>194</v>
      </c>
      <c r="M226" s="35" t="s">
        <v>32</v>
      </c>
      <c r="N226" s="37">
        <v>50000</v>
      </c>
      <c r="O226" s="37">
        <v>40601.68</v>
      </c>
      <c r="P226" s="39">
        <v>0</v>
      </c>
      <c r="Q226" s="39"/>
      <c r="R226" s="39"/>
      <c r="S226" s="39"/>
      <c r="T226" s="2"/>
    </row>
    <row r="227" spans="1:20" ht="165.95" customHeight="1">
      <c r="A227" s="22" t="s">
        <v>426</v>
      </c>
      <c r="B227" s="81" t="s">
        <v>425</v>
      </c>
      <c r="C227" s="82"/>
      <c r="D227" s="34"/>
      <c r="E227" s="34"/>
      <c r="F227" s="34"/>
      <c r="G227" s="34"/>
      <c r="H227" s="34"/>
      <c r="I227" s="34"/>
      <c r="J227" s="34"/>
      <c r="K227" s="71"/>
      <c r="L227" s="36"/>
      <c r="M227" s="36"/>
      <c r="N227" s="38"/>
      <c r="O227" s="38"/>
      <c r="P227" s="40"/>
      <c r="Q227" s="40"/>
      <c r="R227" s="40"/>
      <c r="S227" s="40"/>
      <c r="T227" s="2"/>
    </row>
    <row r="228" spans="1:20" ht="12.75" customHeight="1">
      <c r="A228" s="26"/>
      <c r="B228" s="83"/>
      <c r="C228" s="84"/>
      <c r="D228" s="33" t="s">
        <v>427</v>
      </c>
      <c r="E228" s="34"/>
      <c r="F228" s="34"/>
      <c r="G228" s="34"/>
      <c r="H228" s="34"/>
      <c r="I228" s="34"/>
      <c r="J228" s="34"/>
      <c r="K228" s="70" t="s">
        <v>428</v>
      </c>
      <c r="L228" s="35" t="s">
        <v>55</v>
      </c>
      <c r="M228" s="35" t="s">
        <v>32</v>
      </c>
      <c r="N228" s="37">
        <v>1000</v>
      </c>
      <c r="O228" s="37">
        <v>900</v>
      </c>
      <c r="P228" s="39">
        <v>0</v>
      </c>
      <c r="Q228" s="39"/>
      <c r="R228" s="39"/>
      <c r="S228" s="39"/>
      <c r="T228" s="2"/>
    </row>
    <row r="229" spans="1:20" ht="89.45" customHeight="1">
      <c r="A229" s="22" t="s">
        <v>429</v>
      </c>
      <c r="B229" s="81" t="s">
        <v>430</v>
      </c>
      <c r="C229" s="82"/>
      <c r="D229" s="34"/>
      <c r="E229" s="34"/>
      <c r="F229" s="34"/>
      <c r="G229" s="34"/>
      <c r="H229" s="34"/>
      <c r="I229" s="34"/>
      <c r="J229" s="34"/>
      <c r="K229" s="71"/>
      <c r="L229" s="36"/>
      <c r="M229" s="36"/>
      <c r="N229" s="38"/>
      <c r="O229" s="38"/>
      <c r="P229" s="40"/>
      <c r="Q229" s="40"/>
      <c r="R229" s="40"/>
      <c r="S229" s="40"/>
      <c r="T229" s="2"/>
    </row>
    <row r="230" spans="1:20" ht="12.75" customHeight="1">
      <c r="A230" s="26"/>
      <c r="B230" s="83"/>
      <c r="C230" s="84"/>
      <c r="D230" s="33" t="s">
        <v>431</v>
      </c>
      <c r="E230" s="34"/>
      <c r="F230" s="34"/>
      <c r="G230" s="34"/>
      <c r="H230" s="34"/>
      <c r="I230" s="34"/>
      <c r="J230" s="34"/>
      <c r="K230" s="70" t="s">
        <v>432</v>
      </c>
      <c r="L230" s="35" t="s">
        <v>420</v>
      </c>
      <c r="M230" s="35" t="s">
        <v>32</v>
      </c>
      <c r="N230" s="37">
        <v>12000</v>
      </c>
      <c r="O230" s="37">
        <v>-19175.55</v>
      </c>
      <c r="P230" s="39">
        <v>0</v>
      </c>
      <c r="Q230" s="39"/>
      <c r="R230" s="39"/>
      <c r="S230" s="39"/>
      <c r="T230" s="2"/>
    </row>
    <row r="231" spans="1:20" ht="76.7" customHeight="1">
      <c r="A231" s="22" t="s">
        <v>433</v>
      </c>
      <c r="B231" s="81" t="s">
        <v>434</v>
      </c>
      <c r="C231" s="82"/>
      <c r="D231" s="34"/>
      <c r="E231" s="34"/>
      <c r="F231" s="34"/>
      <c r="G231" s="34"/>
      <c r="H231" s="34"/>
      <c r="I231" s="34"/>
      <c r="J231" s="34"/>
      <c r="K231" s="71"/>
      <c r="L231" s="36"/>
      <c r="M231" s="36"/>
      <c r="N231" s="38"/>
      <c r="O231" s="38"/>
      <c r="P231" s="40"/>
      <c r="Q231" s="40"/>
      <c r="R231" s="40"/>
      <c r="S231" s="40"/>
      <c r="T231" s="2"/>
    </row>
    <row r="232" spans="1:20" ht="12.75" customHeight="1">
      <c r="A232" s="26"/>
      <c r="B232" s="83"/>
      <c r="C232" s="84"/>
      <c r="D232" s="33" t="s">
        <v>435</v>
      </c>
      <c r="E232" s="34"/>
      <c r="F232" s="34"/>
      <c r="G232" s="34"/>
      <c r="H232" s="34"/>
      <c r="I232" s="34"/>
      <c r="J232" s="34"/>
      <c r="K232" s="70" t="s">
        <v>436</v>
      </c>
      <c r="L232" s="35" t="s">
        <v>437</v>
      </c>
      <c r="M232" s="35" t="s">
        <v>32</v>
      </c>
      <c r="N232" s="37">
        <v>45000</v>
      </c>
      <c r="O232" s="37">
        <v>-26475.65</v>
      </c>
      <c r="P232" s="39">
        <v>0</v>
      </c>
      <c r="Q232" s="39"/>
      <c r="R232" s="39"/>
      <c r="S232" s="39"/>
      <c r="T232" s="2"/>
    </row>
    <row r="233" spans="1:20" ht="153.19999999999999" customHeight="1">
      <c r="A233" s="22" t="s">
        <v>438</v>
      </c>
      <c r="B233" s="81" t="s">
        <v>439</v>
      </c>
      <c r="C233" s="82"/>
      <c r="D233" s="34"/>
      <c r="E233" s="34"/>
      <c r="F233" s="34"/>
      <c r="G233" s="34"/>
      <c r="H233" s="34"/>
      <c r="I233" s="34"/>
      <c r="J233" s="34"/>
      <c r="K233" s="71"/>
      <c r="L233" s="36"/>
      <c r="M233" s="36"/>
      <c r="N233" s="38"/>
      <c r="O233" s="38"/>
      <c r="P233" s="40"/>
      <c r="Q233" s="40"/>
      <c r="R233" s="40"/>
      <c r="S233" s="40"/>
      <c r="T233" s="2"/>
    </row>
    <row r="234" spans="1:20" ht="25.5">
      <c r="A234" s="22"/>
      <c r="B234" s="81"/>
      <c r="C234" s="82"/>
      <c r="D234" s="41" t="s">
        <v>440</v>
      </c>
      <c r="E234" s="42"/>
      <c r="F234" s="42"/>
      <c r="G234" s="42"/>
      <c r="H234" s="42"/>
      <c r="I234" s="42"/>
      <c r="J234" s="42"/>
      <c r="K234" s="69" t="s">
        <v>441</v>
      </c>
      <c r="L234" s="23" t="s">
        <v>442</v>
      </c>
      <c r="M234" s="23" t="s">
        <v>32</v>
      </c>
      <c r="N234" s="31">
        <f>N235</f>
        <v>1000</v>
      </c>
      <c r="O234" s="31">
        <f>O235</f>
        <v>1000</v>
      </c>
      <c r="P234" s="24">
        <v>0</v>
      </c>
      <c r="Q234" s="24"/>
      <c r="R234" s="24"/>
      <c r="S234" s="24"/>
      <c r="T234" s="25"/>
    </row>
    <row r="235" spans="1:20" ht="12.75" customHeight="1">
      <c r="A235" s="26"/>
      <c r="B235" s="83"/>
      <c r="C235" s="84"/>
      <c r="D235" s="33" t="s">
        <v>443</v>
      </c>
      <c r="E235" s="34"/>
      <c r="F235" s="34"/>
      <c r="G235" s="34"/>
      <c r="H235" s="34"/>
      <c r="I235" s="34"/>
      <c r="J235" s="34"/>
      <c r="K235" s="70" t="s">
        <v>444</v>
      </c>
      <c r="L235" s="35" t="s">
        <v>442</v>
      </c>
      <c r="M235" s="35" t="s">
        <v>32</v>
      </c>
      <c r="N235" s="37">
        <v>1000</v>
      </c>
      <c r="O235" s="37">
        <v>1000</v>
      </c>
      <c r="P235" s="39">
        <v>0</v>
      </c>
      <c r="Q235" s="39"/>
      <c r="R235" s="39"/>
      <c r="S235" s="39"/>
      <c r="T235" s="2"/>
    </row>
    <row r="236" spans="1:20" ht="127.7" customHeight="1">
      <c r="A236" s="22" t="s">
        <v>445</v>
      </c>
      <c r="B236" s="81" t="s">
        <v>444</v>
      </c>
      <c r="C236" s="82"/>
      <c r="D236" s="34"/>
      <c r="E236" s="34"/>
      <c r="F236" s="34"/>
      <c r="G236" s="34"/>
      <c r="H236" s="34"/>
      <c r="I236" s="34"/>
      <c r="J236" s="34"/>
      <c r="K236" s="71"/>
      <c r="L236" s="36"/>
      <c r="M236" s="36"/>
      <c r="N236" s="38"/>
      <c r="O236" s="38"/>
      <c r="P236" s="40"/>
      <c r="Q236" s="40"/>
      <c r="R236" s="40"/>
      <c r="S236" s="40"/>
      <c r="T236" s="2"/>
    </row>
    <row r="237" spans="1:20" ht="76.5">
      <c r="A237" s="22"/>
      <c r="B237" s="81"/>
      <c r="C237" s="82"/>
      <c r="D237" s="41" t="s">
        <v>446</v>
      </c>
      <c r="E237" s="42"/>
      <c r="F237" s="42"/>
      <c r="G237" s="42"/>
      <c r="H237" s="42"/>
      <c r="I237" s="42"/>
      <c r="J237" s="42"/>
      <c r="K237" s="69" t="s">
        <v>447</v>
      </c>
      <c r="L237" s="23" t="s">
        <v>7</v>
      </c>
      <c r="M237" s="23" t="s">
        <v>32</v>
      </c>
      <c r="N237" s="31">
        <f>N238+N243+N246</f>
        <v>905000</v>
      </c>
      <c r="O237" s="31">
        <f>O238+O243+O246</f>
        <v>819448.3899999999</v>
      </c>
      <c r="P237" s="24">
        <v>0</v>
      </c>
      <c r="Q237" s="24"/>
      <c r="R237" s="24"/>
      <c r="S237" s="24"/>
      <c r="T237" s="25"/>
    </row>
    <row r="238" spans="1:20" ht="76.5">
      <c r="A238" s="22"/>
      <c r="B238" s="81"/>
      <c r="C238" s="82"/>
      <c r="D238" s="41" t="s">
        <v>448</v>
      </c>
      <c r="E238" s="42"/>
      <c r="F238" s="42"/>
      <c r="G238" s="42"/>
      <c r="H238" s="42"/>
      <c r="I238" s="42"/>
      <c r="J238" s="42"/>
      <c r="K238" s="69" t="s">
        <v>449</v>
      </c>
      <c r="L238" s="23" t="s">
        <v>7</v>
      </c>
      <c r="M238" s="23" t="s">
        <v>32</v>
      </c>
      <c r="N238" s="31">
        <v>0</v>
      </c>
      <c r="O238" s="31">
        <f>SUM(O239:O242)</f>
        <v>-1773.65</v>
      </c>
      <c r="P238" s="24">
        <v>0</v>
      </c>
      <c r="Q238" s="24"/>
      <c r="R238" s="24"/>
      <c r="S238" s="24"/>
      <c r="T238" s="25"/>
    </row>
    <row r="239" spans="1:20" ht="12.75" customHeight="1">
      <c r="A239" s="26"/>
      <c r="B239" s="83"/>
      <c r="C239" s="84"/>
      <c r="D239" s="33" t="s">
        <v>450</v>
      </c>
      <c r="E239" s="34"/>
      <c r="F239" s="34"/>
      <c r="G239" s="34"/>
      <c r="H239" s="34"/>
      <c r="I239" s="34"/>
      <c r="J239" s="34"/>
      <c r="K239" s="70" t="s">
        <v>451</v>
      </c>
      <c r="L239" s="35" t="s">
        <v>194</v>
      </c>
      <c r="M239" s="35" t="s">
        <v>32</v>
      </c>
      <c r="N239" s="37">
        <v>0</v>
      </c>
      <c r="O239" s="37">
        <v>-1773.65</v>
      </c>
      <c r="P239" s="39">
        <v>0</v>
      </c>
      <c r="Q239" s="39"/>
      <c r="R239" s="39"/>
      <c r="S239" s="39"/>
      <c r="T239" s="2"/>
    </row>
    <row r="240" spans="1:20" ht="25.7" customHeight="1">
      <c r="A240" s="22" t="s">
        <v>452</v>
      </c>
      <c r="B240" s="81" t="s">
        <v>451</v>
      </c>
      <c r="C240" s="82"/>
      <c r="D240" s="34"/>
      <c r="E240" s="34"/>
      <c r="F240" s="34"/>
      <c r="G240" s="34"/>
      <c r="H240" s="34"/>
      <c r="I240" s="34"/>
      <c r="J240" s="34"/>
      <c r="K240" s="71"/>
      <c r="L240" s="36"/>
      <c r="M240" s="36"/>
      <c r="N240" s="38"/>
      <c r="O240" s="38"/>
      <c r="P240" s="40"/>
      <c r="Q240" s="40"/>
      <c r="R240" s="40"/>
      <c r="S240" s="40"/>
      <c r="T240" s="2"/>
    </row>
    <row r="241" spans="1:20" ht="12.75" customHeight="1">
      <c r="A241" s="26"/>
      <c r="B241" s="83"/>
      <c r="C241" s="84"/>
      <c r="D241" s="33" t="s">
        <v>453</v>
      </c>
      <c r="E241" s="34"/>
      <c r="F241" s="34"/>
      <c r="G241" s="34"/>
      <c r="H241" s="34"/>
      <c r="I241" s="34"/>
      <c r="J241" s="34"/>
      <c r="K241" s="70" t="s">
        <v>454</v>
      </c>
      <c r="L241" s="35" t="s">
        <v>7</v>
      </c>
      <c r="M241" s="35" t="s">
        <v>32</v>
      </c>
      <c r="N241" s="37">
        <v>0</v>
      </c>
      <c r="O241" s="37">
        <v>0</v>
      </c>
      <c r="P241" s="39">
        <v>0</v>
      </c>
      <c r="Q241" s="39"/>
      <c r="R241" s="39"/>
      <c r="S241" s="39"/>
      <c r="T241" s="2"/>
    </row>
    <row r="242" spans="1:20" ht="25.7" customHeight="1">
      <c r="A242" s="22" t="s">
        <v>455</v>
      </c>
      <c r="B242" s="81" t="s">
        <v>454</v>
      </c>
      <c r="C242" s="82"/>
      <c r="D242" s="34"/>
      <c r="E242" s="34"/>
      <c r="F242" s="34"/>
      <c r="G242" s="34"/>
      <c r="H242" s="34"/>
      <c r="I242" s="34"/>
      <c r="J242" s="34"/>
      <c r="K242" s="71"/>
      <c r="L242" s="36"/>
      <c r="M242" s="36"/>
      <c r="N242" s="38"/>
      <c r="O242" s="38"/>
      <c r="P242" s="40"/>
      <c r="Q242" s="40"/>
      <c r="R242" s="40"/>
      <c r="S242" s="40"/>
      <c r="T242" s="2"/>
    </row>
    <row r="243" spans="1:20" ht="63.75">
      <c r="A243" s="22"/>
      <c r="B243" s="81"/>
      <c r="C243" s="82"/>
      <c r="D243" s="41" t="s">
        <v>456</v>
      </c>
      <c r="E243" s="42"/>
      <c r="F243" s="42"/>
      <c r="G243" s="42"/>
      <c r="H243" s="42"/>
      <c r="I243" s="42"/>
      <c r="J243" s="42"/>
      <c r="K243" s="69" t="s">
        <v>457</v>
      </c>
      <c r="L243" s="23" t="s">
        <v>194</v>
      </c>
      <c r="M243" s="23" t="s">
        <v>32</v>
      </c>
      <c r="N243" s="31">
        <f>N244</f>
        <v>600000</v>
      </c>
      <c r="O243" s="31">
        <f>O244</f>
        <v>516222.04</v>
      </c>
      <c r="P243" s="24">
        <v>0</v>
      </c>
      <c r="Q243" s="24"/>
      <c r="R243" s="24"/>
      <c r="S243" s="24"/>
      <c r="T243" s="25"/>
    </row>
    <row r="244" spans="1:20" ht="12.75" customHeight="1">
      <c r="A244" s="26"/>
      <c r="B244" s="83"/>
      <c r="C244" s="84"/>
      <c r="D244" s="33" t="s">
        <v>458</v>
      </c>
      <c r="E244" s="34"/>
      <c r="F244" s="34"/>
      <c r="G244" s="34"/>
      <c r="H244" s="34"/>
      <c r="I244" s="34"/>
      <c r="J244" s="34"/>
      <c r="K244" s="70" t="s">
        <v>459</v>
      </c>
      <c r="L244" s="35" t="s">
        <v>194</v>
      </c>
      <c r="M244" s="35" t="s">
        <v>32</v>
      </c>
      <c r="N244" s="37">
        <v>600000</v>
      </c>
      <c r="O244" s="37">
        <v>516222.04</v>
      </c>
      <c r="P244" s="39">
        <v>0</v>
      </c>
      <c r="Q244" s="39"/>
      <c r="R244" s="39"/>
      <c r="S244" s="39"/>
      <c r="T244" s="2"/>
    </row>
    <row r="245" spans="1:20" ht="25.7" customHeight="1">
      <c r="A245" s="22" t="s">
        <v>460</v>
      </c>
      <c r="B245" s="81" t="s">
        <v>459</v>
      </c>
      <c r="C245" s="82"/>
      <c r="D245" s="34"/>
      <c r="E245" s="34"/>
      <c r="F245" s="34"/>
      <c r="G245" s="34"/>
      <c r="H245" s="34"/>
      <c r="I245" s="34"/>
      <c r="J245" s="34"/>
      <c r="K245" s="71"/>
      <c r="L245" s="36"/>
      <c r="M245" s="36"/>
      <c r="N245" s="38"/>
      <c r="O245" s="38"/>
      <c r="P245" s="40"/>
      <c r="Q245" s="40"/>
      <c r="R245" s="40"/>
      <c r="S245" s="40"/>
      <c r="T245" s="2"/>
    </row>
    <row r="246" spans="1:20" ht="63.75">
      <c r="A246" s="22"/>
      <c r="B246" s="81"/>
      <c r="C246" s="82"/>
      <c r="D246" s="41" t="s">
        <v>461</v>
      </c>
      <c r="E246" s="42"/>
      <c r="F246" s="42"/>
      <c r="G246" s="42"/>
      <c r="H246" s="42"/>
      <c r="I246" s="42"/>
      <c r="J246" s="42"/>
      <c r="K246" s="69" t="s">
        <v>462</v>
      </c>
      <c r="L246" s="23" t="s">
        <v>194</v>
      </c>
      <c r="M246" s="23" t="s">
        <v>32</v>
      </c>
      <c r="N246" s="31">
        <f>N247</f>
        <v>305000</v>
      </c>
      <c r="O246" s="31">
        <f>O247</f>
        <v>305000</v>
      </c>
      <c r="P246" s="24">
        <v>0</v>
      </c>
      <c r="Q246" s="24"/>
      <c r="R246" s="24"/>
      <c r="S246" s="24"/>
      <c r="T246" s="25"/>
    </row>
    <row r="247" spans="1:20" ht="12.75" customHeight="1">
      <c r="A247" s="26"/>
      <c r="B247" s="83"/>
      <c r="C247" s="84"/>
      <c r="D247" s="33" t="s">
        <v>463</v>
      </c>
      <c r="E247" s="34"/>
      <c r="F247" s="34"/>
      <c r="G247" s="34"/>
      <c r="H247" s="34"/>
      <c r="I247" s="34"/>
      <c r="J247" s="34"/>
      <c r="K247" s="70" t="s">
        <v>464</v>
      </c>
      <c r="L247" s="35" t="s">
        <v>194</v>
      </c>
      <c r="M247" s="35" t="s">
        <v>32</v>
      </c>
      <c r="N247" s="37">
        <v>305000</v>
      </c>
      <c r="O247" s="37">
        <v>305000</v>
      </c>
      <c r="P247" s="39">
        <v>0</v>
      </c>
      <c r="Q247" s="39"/>
      <c r="R247" s="39"/>
      <c r="S247" s="39"/>
      <c r="T247" s="2"/>
    </row>
    <row r="248" spans="1:20" ht="63.95" customHeight="1">
      <c r="A248" s="22" t="s">
        <v>465</v>
      </c>
      <c r="B248" s="81" t="s">
        <v>466</v>
      </c>
      <c r="C248" s="82"/>
      <c r="D248" s="34"/>
      <c r="E248" s="34"/>
      <c r="F248" s="34"/>
      <c r="G248" s="34"/>
      <c r="H248" s="34"/>
      <c r="I248" s="34"/>
      <c r="J248" s="34"/>
      <c r="K248" s="71"/>
      <c r="L248" s="36"/>
      <c r="M248" s="36"/>
      <c r="N248" s="38"/>
      <c r="O248" s="38"/>
      <c r="P248" s="40"/>
      <c r="Q248" s="40"/>
      <c r="R248" s="40"/>
      <c r="S248" s="40"/>
      <c r="T248" s="2"/>
    </row>
    <row r="249" spans="1:20" ht="51.2" customHeight="1">
      <c r="A249" s="22" t="s">
        <v>467</v>
      </c>
      <c r="B249" s="81" t="s">
        <v>468</v>
      </c>
      <c r="C249" s="82"/>
      <c r="D249" s="34"/>
      <c r="E249" s="34"/>
      <c r="F249" s="34"/>
      <c r="G249" s="34"/>
      <c r="H249" s="34"/>
      <c r="I249" s="34"/>
      <c r="J249" s="34"/>
      <c r="K249" s="71"/>
      <c r="L249" s="36"/>
      <c r="M249" s="36"/>
      <c r="N249" s="38"/>
      <c r="O249" s="38"/>
      <c r="P249" s="40"/>
      <c r="Q249" s="40"/>
      <c r="R249" s="40"/>
      <c r="S249" s="40"/>
      <c r="T249" s="2"/>
    </row>
    <row r="250" spans="1:20" ht="63.95" customHeight="1">
      <c r="A250" s="22" t="s">
        <v>469</v>
      </c>
      <c r="B250" s="81" t="s">
        <v>470</v>
      </c>
      <c r="C250" s="82"/>
      <c r="D250" s="34"/>
      <c r="E250" s="34"/>
      <c r="F250" s="34"/>
      <c r="G250" s="34"/>
      <c r="H250" s="34"/>
      <c r="I250" s="34"/>
      <c r="J250" s="34"/>
      <c r="K250" s="71"/>
      <c r="L250" s="36"/>
      <c r="M250" s="36"/>
      <c r="N250" s="38"/>
      <c r="O250" s="38"/>
      <c r="P250" s="40"/>
      <c r="Q250" s="40"/>
      <c r="R250" s="40"/>
      <c r="S250" s="40"/>
      <c r="T250" s="2"/>
    </row>
    <row r="251" spans="1:20" ht="76.5">
      <c r="A251" s="22"/>
      <c r="B251" s="81"/>
      <c r="C251" s="82"/>
      <c r="D251" s="41" t="s">
        <v>471</v>
      </c>
      <c r="E251" s="42"/>
      <c r="F251" s="42"/>
      <c r="G251" s="42"/>
      <c r="H251" s="42"/>
      <c r="I251" s="42"/>
      <c r="J251" s="42"/>
      <c r="K251" s="69" t="s">
        <v>472</v>
      </c>
      <c r="L251" s="23" t="s">
        <v>7</v>
      </c>
      <c r="M251" s="23" t="s">
        <v>32</v>
      </c>
      <c r="N251" s="31">
        <f>N252+N335+N339+N343+N347</f>
        <v>1223876091.6000001</v>
      </c>
      <c r="O251" s="31">
        <f>O252+O335+O339+O344+O347</f>
        <v>975185382.5</v>
      </c>
      <c r="P251" s="24">
        <v>0</v>
      </c>
      <c r="Q251" s="24"/>
      <c r="R251" s="24"/>
      <c r="S251" s="24"/>
      <c r="T251" s="25"/>
    </row>
    <row r="252" spans="1:20" ht="76.5">
      <c r="A252" s="22"/>
      <c r="B252" s="81"/>
      <c r="C252" s="82"/>
      <c r="D252" s="41" t="s">
        <v>473</v>
      </c>
      <c r="E252" s="42"/>
      <c r="F252" s="42"/>
      <c r="G252" s="42"/>
      <c r="H252" s="42"/>
      <c r="I252" s="42"/>
      <c r="J252" s="42"/>
      <c r="K252" s="69" t="s">
        <v>474</v>
      </c>
      <c r="L252" s="23" t="s">
        <v>7</v>
      </c>
      <c r="M252" s="23" t="s">
        <v>32</v>
      </c>
      <c r="N252" s="31">
        <f>N253+N257+N268+N279+N301+N316+N319+N324+N331</f>
        <v>1223114301.2</v>
      </c>
      <c r="O252" s="31">
        <f>O253+O257+O268+O279+O301+O316+O319+O324+O331</f>
        <v>974423592.38</v>
      </c>
      <c r="P252" s="24">
        <v>0</v>
      </c>
      <c r="Q252" s="24"/>
      <c r="R252" s="24"/>
      <c r="S252" s="24"/>
      <c r="T252" s="25"/>
    </row>
    <row r="253" spans="1:20" ht="63.75">
      <c r="A253" s="22"/>
      <c r="B253" s="81"/>
      <c r="C253" s="82"/>
      <c r="D253" s="41" t="s">
        <v>475</v>
      </c>
      <c r="E253" s="42"/>
      <c r="F253" s="42"/>
      <c r="G253" s="42"/>
      <c r="H253" s="42"/>
      <c r="I253" s="42"/>
      <c r="J253" s="42"/>
      <c r="K253" s="69" t="s">
        <v>476</v>
      </c>
      <c r="L253" s="23" t="s">
        <v>194</v>
      </c>
      <c r="M253" s="23" t="s">
        <v>32</v>
      </c>
      <c r="N253" s="31">
        <f>N254</f>
        <v>2829473</v>
      </c>
      <c r="O253" s="31">
        <f>O254</f>
        <v>2829473</v>
      </c>
      <c r="P253" s="24">
        <v>0</v>
      </c>
      <c r="Q253" s="24"/>
      <c r="R253" s="24"/>
      <c r="S253" s="24"/>
      <c r="T253" s="25"/>
    </row>
    <row r="254" spans="1:20" ht="12.75" customHeight="1">
      <c r="A254" s="26"/>
      <c r="B254" s="83"/>
      <c r="C254" s="84"/>
      <c r="D254" s="33" t="s">
        <v>477</v>
      </c>
      <c r="E254" s="34"/>
      <c r="F254" s="34"/>
      <c r="G254" s="34"/>
      <c r="H254" s="34"/>
      <c r="I254" s="34"/>
      <c r="J254" s="34"/>
      <c r="K254" s="70" t="s">
        <v>478</v>
      </c>
      <c r="L254" s="35" t="s">
        <v>194</v>
      </c>
      <c r="M254" s="35" t="s">
        <v>32</v>
      </c>
      <c r="N254" s="37">
        <v>2829473</v>
      </c>
      <c r="O254" s="37">
        <v>2829473</v>
      </c>
      <c r="P254" s="39">
        <v>0</v>
      </c>
      <c r="Q254" s="39"/>
      <c r="R254" s="39"/>
      <c r="S254" s="39"/>
      <c r="T254" s="2"/>
    </row>
    <row r="255" spans="1:20" ht="51.2" customHeight="1">
      <c r="A255" s="22" t="s">
        <v>479</v>
      </c>
      <c r="B255" s="81" t="s">
        <v>480</v>
      </c>
      <c r="C255" s="82"/>
      <c r="D255" s="34"/>
      <c r="E255" s="34"/>
      <c r="F255" s="34"/>
      <c r="G255" s="34"/>
      <c r="H255" s="34"/>
      <c r="I255" s="34"/>
      <c r="J255" s="34"/>
      <c r="K255" s="71"/>
      <c r="L255" s="36"/>
      <c r="M255" s="36"/>
      <c r="N255" s="38"/>
      <c r="O255" s="38"/>
      <c r="P255" s="40"/>
      <c r="Q255" s="40"/>
      <c r="R255" s="40"/>
      <c r="S255" s="40"/>
      <c r="T255" s="2"/>
    </row>
    <row r="256" spans="1:20" ht="51.2" customHeight="1">
      <c r="A256" s="22" t="s">
        <v>481</v>
      </c>
      <c r="B256" s="81" t="s">
        <v>482</v>
      </c>
      <c r="C256" s="82"/>
      <c r="D256" s="34"/>
      <c r="E256" s="34"/>
      <c r="F256" s="34"/>
      <c r="G256" s="34"/>
      <c r="H256" s="34"/>
      <c r="I256" s="34"/>
      <c r="J256" s="34"/>
      <c r="K256" s="71"/>
      <c r="L256" s="36"/>
      <c r="M256" s="36"/>
      <c r="N256" s="38"/>
      <c r="O256" s="38"/>
      <c r="P256" s="40"/>
      <c r="Q256" s="40"/>
      <c r="R256" s="40"/>
      <c r="S256" s="40"/>
      <c r="T256" s="2"/>
    </row>
    <row r="257" spans="1:20" ht="63.75">
      <c r="A257" s="22"/>
      <c r="B257" s="81"/>
      <c r="C257" s="82"/>
      <c r="D257" s="41" t="s">
        <v>483</v>
      </c>
      <c r="E257" s="42"/>
      <c r="F257" s="42"/>
      <c r="G257" s="42"/>
      <c r="H257" s="42"/>
      <c r="I257" s="42"/>
      <c r="J257" s="42"/>
      <c r="K257" s="69" t="s">
        <v>484</v>
      </c>
      <c r="L257" s="23" t="s">
        <v>194</v>
      </c>
      <c r="M257" s="23" t="s">
        <v>32</v>
      </c>
      <c r="N257" s="31">
        <f>SUM(N258:N267)</f>
        <v>160239056.22</v>
      </c>
      <c r="O257" s="31">
        <f>SUM(O258:O267)</f>
        <v>79653279.460000008</v>
      </c>
      <c r="P257" s="24">
        <v>0</v>
      </c>
      <c r="Q257" s="24"/>
      <c r="R257" s="24"/>
      <c r="S257" s="24"/>
      <c r="T257" s="25"/>
    </row>
    <row r="258" spans="1:20" ht="12.75" customHeight="1">
      <c r="A258" s="26"/>
      <c r="B258" s="83"/>
      <c r="C258" s="84"/>
      <c r="D258" s="33" t="s">
        <v>485</v>
      </c>
      <c r="E258" s="34"/>
      <c r="F258" s="34"/>
      <c r="G258" s="34"/>
      <c r="H258" s="34"/>
      <c r="I258" s="34"/>
      <c r="J258" s="34"/>
      <c r="K258" s="70" t="s">
        <v>486</v>
      </c>
      <c r="L258" s="35" t="s">
        <v>194</v>
      </c>
      <c r="M258" s="35" t="s">
        <v>32</v>
      </c>
      <c r="N258" s="37">
        <v>19442509</v>
      </c>
      <c r="O258" s="37">
        <v>11774112.65</v>
      </c>
      <c r="P258" s="39">
        <v>0</v>
      </c>
      <c r="Q258" s="39"/>
      <c r="R258" s="39"/>
      <c r="S258" s="39"/>
      <c r="T258" s="2"/>
    </row>
    <row r="259" spans="1:20" ht="63.95" customHeight="1">
      <c r="A259" s="22" t="s">
        <v>487</v>
      </c>
      <c r="B259" s="81" t="s">
        <v>486</v>
      </c>
      <c r="C259" s="82"/>
      <c r="D259" s="34"/>
      <c r="E259" s="34"/>
      <c r="F259" s="34"/>
      <c r="G259" s="34"/>
      <c r="H259" s="34"/>
      <c r="I259" s="34"/>
      <c r="J259" s="34"/>
      <c r="K259" s="71"/>
      <c r="L259" s="36"/>
      <c r="M259" s="36"/>
      <c r="N259" s="38"/>
      <c r="O259" s="38"/>
      <c r="P259" s="40"/>
      <c r="Q259" s="40"/>
      <c r="R259" s="40"/>
      <c r="S259" s="40"/>
      <c r="T259" s="2"/>
    </row>
    <row r="260" spans="1:20" ht="12.75" customHeight="1">
      <c r="A260" s="26"/>
      <c r="B260" s="83"/>
      <c r="C260" s="84"/>
      <c r="D260" s="33" t="s">
        <v>488</v>
      </c>
      <c r="E260" s="34"/>
      <c r="F260" s="34"/>
      <c r="G260" s="34"/>
      <c r="H260" s="34"/>
      <c r="I260" s="34"/>
      <c r="J260" s="34"/>
      <c r="K260" s="70" t="s">
        <v>489</v>
      </c>
      <c r="L260" s="35" t="s">
        <v>194</v>
      </c>
      <c r="M260" s="35" t="s">
        <v>32</v>
      </c>
      <c r="N260" s="37">
        <v>0</v>
      </c>
      <c r="O260" s="37">
        <v>0</v>
      </c>
      <c r="P260" s="39">
        <v>0</v>
      </c>
      <c r="Q260" s="39"/>
      <c r="R260" s="39"/>
      <c r="S260" s="39"/>
      <c r="T260" s="2"/>
    </row>
    <row r="261" spans="1:20" ht="51.2" customHeight="1">
      <c r="A261" s="22" t="s">
        <v>490</v>
      </c>
      <c r="B261" s="81" t="s">
        <v>489</v>
      </c>
      <c r="C261" s="82"/>
      <c r="D261" s="34"/>
      <c r="E261" s="34"/>
      <c r="F261" s="34"/>
      <c r="G261" s="34"/>
      <c r="H261" s="34"/>
      <c r="I261" s="34"/>
      <c r="J261" s="34"/>
      <c r="K261" s="71"/>
      <c r="L261" s="36"/>
      <c r="M261" s="36"/>
      <c r="N261" s="38"/>
      <c r="O261" s="38"/>
      <c r="P261" s="40"/>
      <c r="Q261" s="40"/>
      <c r="R261" s="40"/>
      <c r="S261" s="40"/>
      <c r="T261" s="2"/>
    </row>
    <row r="262" spans="1:20" ht="12.75" customHeight="1">
      <c r="A262" s="26"/>
      <c r="B262" s="83"/>
      <c r="C262" s="84"/>
      <c r="D262" s="33" t="s">
        <v>491</v>
      </c>
      <c r="E262" s="34"/>
      <c r="F262" s="34"/>
      <c r="G262" s="34"/>
      <c r="H262" s="34"/>
      <c r="I262" s="34"/>
      <c r="J262" s="34"/>
      <c r="K262" s="70" t="s">
        <v>492</v>
      </c>
      <c r="L262" s="35" t="s">
        <v>194</v>
      </c>
      <c r="M262" s="35" t="s">
        <v>32</v>
      </c>
      <c r="N262" s="37">
        <v>1920996</v>
      </c>
      <c r="O262" s="37">
        <v>1920996</v>
      </c>
      <c r="P262" s="39">
        <v>0</v>
      </c>
      <c r="Q262" s="39"/>
      <c r="R262" s="39"/>
      <c r="S262" s="39"/>
      <c r="T262" s="2"/>
    </row>
    <row r="263" spans="1:20" ht="38.450000000000003" customHeight="1">
      <c r="A263" s="22" t="s">
        <v>493</v>
      </c>
      <c r="B263" s="81" t="s">
        <v>492</v>
      </c>
      <c r="C263" s="82"/>
      <c r="D263" s="34"/>
      <c r="E263" s="34"/>
      <c r="F263" s="34"/>
      <c r="G263" s="34"/>
      <c r="H263" s="34"/>
      <c r="I263" s="34"/>
      <c r="J263" s="34"/>
      <c r="K263" s="71"/>
      <c r="L263" s="36"/>
      <c r="M263" s="36"/>
      <c r="N263" s="38"/>
      <c r="O263" s="38"/>
      <c r="P263" s="40"/>
      <c r="Q263" s="40"/>
      <c r="R263" s="40"/>
      <c r="S263" s="40"/>
      <c r="T263" s="2"/>
    </row>
    <row r="264" spans="1:20" ht="12.75" customHeight="1">
      <c r="A264" s="26"/>
      <c r="B264" s="83"/>
      <c r="C264" s="84"/>
      <c r="D264" s="33" t="s">
        <v>494</v>
      </c>
      <c r="E264" s="34"/>
      <c r="F264" s="34"/>
      <c r="G264" s="34"/>
      <c r="H264" s="34"/>
      <c r="I264" s="34"/>
      <c r="J264" s="34"/>
      <c r="K264" s="70" t="s">
        <v>495</v>
      </c>
      <c r="L264" s="35" t="s">
        <v>194</v>
      </c>
      <c r="M264" s="35" t="s">
        <v>32</v>
      </c>
      <c r="N264" s="37">
        <v>11768973</v>
      </c>
      <c r="O264" s="37">
        <v>11768973</v>
      </c>
      <c r="P264" s="39">
        <v>0</v>
      </c>
      <c r="Q264" s="39"/>
      <c r="R264" s="39"/>
      <c r="S264" s="39"/>
      <c r="T264" s="2"/>
    </row>
    <row r="265" spans="1:20" ht="25.7" customHeight="1">
      <c r="A265" s="22" t="s">
        <v>496</v>
      </c>
      <c r="B265" s="81" t="s">
        <v>495</v>
      </c>
      <c r="C265" s="82"/>
      <c r="D265" s="34"/>
      <c r="E265" s="34"/>
      <c r="F265" s="34"/>
      <c r="G265" s="34"/>
      <c r="H265" s="34"/>
      <c r="I265" s="34"/>
      <c r="J265" s="34"/>
      <c r="K265" s="71"/>
      <c r="L265" s="36"/>
      <c r="M265" s="36"/>
      <c r="N265" s="38"/>
      <c r="O265" s="38"/>
      <c r="P265" s="40"/>
      <c r="Q265" s="40"/>
      <c r="R265" s="40"/>
      <c r="S265" s="40"/>
      <c r="T265" s="2"/>
    </row>
    <row r="266" spans="1:20" ht="12.75" customHeight="1">
      <c r="A266" s="26"/>
      <c r="B266" s="83"/>
      <c r="C266" s="84"/>
      <c r="D266" s="33" t="s">
        <v>497</v>
      </c>
      <c r="E266" s="34"/>
      <c r="F266" s="34"/>
      <c r="G266" s="34"/>
      <c r="H266" s="34"/>
      <c r="I266" s="34"/>
      <c r="J266" s="34"/>
      <c r="K266" s="70" t="s">
        <v>498</v>
      </c>
      <c r="L266" s="35" t="s">
        <v>194</v>
      </c>
      <c r="M266" s="35" t="s">
        <v>32</v>
      </c>
      <c r="N266" s="37">
        <v>127106578.22</v>
      </c>
      <c r="O266" s="37">
        <v>54189197.810000002</v>
      </c>
      <c r="P266" s="39">
        <v>0</v>
      </c>
      <c r="Q266" s="39"/>
      <c r="R266" s="39"/>
      <c r="S266" s="39"/>
      <c r="T266" s="2"/>
    </row>
    <row r="267" spans="1:20" ht="38.450000000000003" customHeight="1">
      <c r="A267" s="22" t="s">
        <v>499</v>
      </c>
      <c r="B267" s="81" t="s">
        <v>498</v>
      </c>
      <c r="C267" s="82"/>
      <c r="D267" s="34"/>
      <c r="E267" s="34"/>
      <c r="F267" s="34"/>
      <c r="G267" s="34"/>
      <c r="H267" s="34"/>
      <c r="I267" s="34"/>
      <c r="J267" s="34"/>
      <c r="K267" s="71"/>
      <c r="L267" s="36"/>
      <c r="M267" s="36"/>
      <c r="N267" s="38"/>
      <c r="O267" s="38"/>
      <c r="P267" s="40"/>
      <c r="Q267" s="40"/>
      <c r="R267" s="40"/>
      <c r="S267" s="40"/>
      <c r="T267" s="2"/>
    </row>
    <row r="268" spans="1:20" ht="63.75">
      <c r="A268" s="22"/>
      <c r="B268" s="81"/>
      <c r="C268" s="82"/>
      <c r="D268" s="41" t="s">
        <v>500</v>
      </c>
      <c r="E268" s="42"/>
      <c r="F268" s="42"/>
      <c r="G268" s="42"/>
      <c r="H268" s="42"/>
      <c r="I268" s="42"/>
      <c r="J268" s="42"/>
      <c r="K268" s="69" t="s">
        <v>501</v>
      </c>
      <c r="L268" s="23" t="s">
        <v>194</v>
      </c>
      <c r="M268" s="23" t="s">
        <v>32</v>
      </c>
      <c r="N268" s="31">
        <f>N269</f>
        <v>157417534.47999999</v>
      </c>
      <c r="O268" s="31">
        <f>O269</f>
        <v>133938589.64</v>
      </c>
      <c r="P268" s="24">
        <v>0</v>
      </c>
      <c r="Q268" s="24"/>
      <c r="R268" s="24"/>
      <c r="S268" s="24"/>
      <c r="T268" s="25"/>
    </row>
    <row r="269" spans="1:20" ht="12.75" customHeight="1">
      <c r="A269" s="26"/>
      <c r="B269" s="83"/>
      <c r="C269" s="84"/>
      <c r="D269" s="33" t="s">
        <v>502</v>
      </c>
      <c r="E269" s="34"/>
      <c r="F269" s="34"/>
      <c r="G269" s="34"/>
      <c r="H269" s="34"/>
      <c r="I269" s="34"/>
      <c r="J269" s="34"/>
      <c r="K269" s="70" t="s">
        <v>503</v>
      </c>
      <c r="L269" s="35" t="s">
        <v>194</v>
      </c>
      <c r="M269" s="35" t="s">
        <v>32</v>
      </c>
      <c r="N269" s="37">
        <v>157417534.47999999</v>
      </c>
      <c r="O269" s="37">
        <v>133938589.64</v>
      </c>
      <c r="P269" s="39">
        <v>0</v>
      </c>
      <c r="Q269" s="39"/>
      <c r="R269" s="39"/>
      <c r="S269" s="39"/>
      <c r="T269" s="2"/>
    </row>
    <row r="270" spans="1:20" ht="63.95" customHeight="1">
      <c r="A270" s="22" t="s">
        <v>504</v>
      </c>
      <c r="B270" s="81" t="s">
        <v>505</v>
      </c>
      <c r="C270" s="82"/>
      <c r="D270" s="34"/>
      <c r="E270" s="34"/>
      <c r="F270" s="34"/>
      <c r="G270" s="34"/>
      <c r="H270" s="34"/>
      <c r="I270" s="34"/>
      <c r="J270" s="34"/>
      <c r="K270" s="71"/>
      <c r="L270" s="36"/>
      <c r="M270" s="36"/>
      <c r="N270" s="38"/>
      <c r="O270" s="38"/>
      <c r="P270" s="40"/>
      <c r="Q270" s="40"/>
      <c r="R270" s="40"/>
      <c r="S270" s="40"/>
      <c r="T270" s="2"/>
    </row>
    <row r="271" spans="1:20" ht="38.450000000000003" customHeight="1">
      <c r="A271" s="22" t="s">
        <v>506</v>
      </c>
      <c r="B271" s="81" t="s">
        <v>507</v>
      </c>
      <c r="C271" s="82"/>
      <c r="D271" s="34"/>
      <c r="E271" s="34"/>
      <c r="F271" s="34"/>
      <c r="G271" s="34"/>
      <c r="H271" s="34"/>
      <c r="I271" s="34"/>
      <c r="J271" s="34"/>
      <c r="K271" s="71"/>
      <c r="L271" s="36"/>
      <c r="M271" s="36"/>
      <c r="N271" s="38"/>
      <c r="O271" s="38"/>
      <c r="P271" s="40"/>
      <c r="Q271" s="40"/>
      <c r="R271" s="40"/>
      <c r="S271" s="40"/>
      <c r="T271" s="2"/>
    </row>
    <row r="272" spans="1:20" ht="51.2" customHeight="1">
      <c r="A272" s="22" t="s">
        <v>508</v>
      </c>
      <c r="B272" s="81" t="s">
        <v>509</v>
      </c>
      <c r="C272" s="82"/>
      <c r="D272" s="34"/>
      <c r="E272" s="34"/>
      <c r="F272" s="34"/>
      <c r="G272" s="34"/>
      <c r="H272" s="34"/>
      <c r="I272" s="34"/>
      <c r="J272" s="34"/>
      <c r="K272" s="71"/>
      <c r="L272" s="36"/>
      <c r="M272" s="36"/>
      <c r="N272" s="38"/>
      <c r="O272" s="38"/>
      <c r="P272" s="40"/>
      <c r="Q272" s="40"/>
      <c r="R272" s="40"/>
      <c r="S272" s="40"/>
      <c r="T272" s="2"/>
    </row>
    <row r="273" spans="1:20" ht="51.2" customHeight="1">
      <c r="A273" s="22" t="s">
        <v>510</v>
      </c>
      <c r="B273" s="81" t="s">
        <v>511</v>
      </c>
      <c r="C273" s="82"/>
      <c r="D273" s="34"/>
      <c r="E273" s="34"/>
      <c r="F273" s="34"/>
      <c r="G273" s="34"/>
      <c r="H273" s="34"/>
      <c r="I273" s="34"/>
      <c r="J273" s="34"/>
      <c r="K273" s="71"/>
      <c r="L273" s="36"/>
      <c r="M273" s="36"/>
      <c r="N273" s="38"/>
      <c r="O273" s="38"/>
      <c r="P273" s="40"/>
      <c r="Q273" s="40"/>
      <c r="R273" s="40"/>
      <c r="S273" s="40"/>
      <c r="T273" s="2"/>
    </row>
    <row r="274" spans="1:20" ht="51.2" customHeight="1">
      <c r="A274" s="22" t="s">
        <v>512</v>
      </c>
      <c r="B274" s="81" t="s">
        <v>513</v>
      </c>
      <c r="C274" s="82"/>
      <c r="D274" s="34"/>
      <c r="E274" s="34"/>
      <c r="F274" s="34"/>
      <c r="G274" s="34"/>
      <c r="H274" s="34"/>
      <c r="I274" s="34"/>
      <c r="J274" s="34"/>
      <c r="K274" s="71"/>
      <c r="L274" s="36"/>
      <c r="M274" s="36"/>
      <c r="N274" s="38"/>
      <c r="O274" s="38"/>
      <c r="P274" s="40"/>
      <c r="Q274" s="40"/>
      <c r="R274" s="40"/>
      <c r="S274" s="40"/>
      <c r="T274" s="2"/>
    </row>
    <row r="275" spans="1:20" ht="38.450000000000003" customHeight="1">
      <c r="A275" s="22" t="s">
        <v>514</v>
      </c>
      <c r="B275" s="81" t="s">
        <v>515</v>
      </c>
      <c r="C275" s="82"/>
      <c r="D275" s="34"/>
      <c r="E275" s="34"/>
      <c r="F275" s="34"/>
      <c r="G275" s="34"/>
      <c r="H275" s="34"/>
      <c r="I275" s="34"/>
      <c r="J275" s="34"/>
      <c r="K275" s="71"/>
      <c r="L275" s="36"/>
      <c r="M275" s="36"/>
      <c r="N275" s="38"/>
      <c r="O275" s="38"/>
      <c r="P275" s="40"/>
      <c r="Q275" s="40"/>
      <c r="R275" s="40"/>
      <c r="S275" s="40"/>
      <c r="T275" s="2"/>
    </row>
    <row r="276" spans="1:20" ht="51.2" customHeight="1">
      <c r="A276" s="22" t="s">
        <v>516</v>
      </c>
      <c r="B276" s="81" t="s">
        <v>517</v>
      </c>
      <c r="C276" s="82"/>
      <c r="D276" s="34"/>
      <c r="E276" s="34"/>
      <c r="F276" s="34"/>
      <c r="G276" s="34"/>
      <c r="H276" s="34"/>
      <c r="I276" s="34"/>
      <c r="J276" s="34"/>
      <c r="K276" s="71"/>
      <c r="L276" s="36"/>
      <c r="M276" s="36"/>
      <c r="N276" s="38"/>
      <c r="O276" s="38"/>
      <c r="P276" s="40"/>
      <c r="Q276" s="40"/>
      <c r="R276" s="40"/>
      <c r="S276" s="40"/>
      <c r="T276" s="2"/>
    </row>
    <row r="277" spans="1:20" ht="25.7" customHeight="1">
      <c r="A277" s="22" t="s">
        <v>518</v>
      </c>
      <c r="B277" s="81" t="s">
        <v>519</v>
      </c>
      <c r="C277" s="82"/>
      <c r="D277" s="34"/>
      <c r="E277" s="34"/>
      <c r="F277" s="34"/>
      <c r="G277" s="34"/>
      <c r="H277" s="34"/>
      <c r="I277" s="34"/>
      <c r="J277" s="34"/>
      <c r="K277" s="71"/>
      <c r="L277" s="36"/>
      <c r="M277" s="36"/>
      <c r="N277" s="38"/>
      <c r="O277" s="38"/>
      <c r="P277" s="40"/>
      <c r="Q277" s="40"/>
      <c r="R277" s="40"/>
      <c r="S277" s="40"/>
      <c r="T277" s="2"/>
    </row>
    <row r="278" spans="1:20" ht="25.7" customHeight="1">
      <c r="A278" s="22" t="s">
        <v>520</v>
      </c>
      <c r="B278" s="81" t="s">
        <v>521</v>
      </c>
      <c r="C278" s="82"/>
      <c r="D278" s="34"/>
      <c r="E278" s="34"/>
      <c r="F278" s="34"/>
      <c r="G278" s="34"/>
      <c r="H278" s="34"/>
      <c r="I278" s="34"/>
      <c r="J278" s="34"/>
      <c r="K278" s="71"/>
      <c r="L278" s="36"/>
      <c r="M278" s="36"/>
      <c r="N278" s="38"/>
      <c r="O278" s="38"/>
      <c r="P278" s="40"/>
      <c r="Q278" s="40"/>
      <c r="R278" s="40"/>
      <c r="S278" s="40"/>
      <c r="T278" s="2"/>
    </row>
    <row r="279" spans="1:20" ht="76.5">
      <c r="A279" s="22"/>
      <c r="B279" s="81"/>
      <c r="C279" s="82"/>
      <c r="D279" s="41" t="s">
        <v>522</v>
      </c>
      <c r="E279" s="42"/>
      <c r="F279" s="42"/>
      <c r="G279" s="42"/>
      <c r="H279" s="42"/>
      <c r="I279" s="42"/>
      <c r="J279" s="42"/>
      <c r="K279" s="69" t="s">
        <v>523</v>
      </c>
      <c r="L279" s="23" t="s">
        <v>7</v>
      </c>
      <c r="M279" s="23" t="s">
        <v>32</v>
      </c>
      <c r="N279" s="31">
        <f>N280+N282+N299</f>
        <v>750125778.5</v>
      </c>
      <c r="O279" s="31">
        <f>O280+O282+O299</f>
        <v>638057661.58000004</v>
      </c>
      <c r="P279" s="24">
        <v>0</v>
      </c>
      <c r="Q279" s="24"/>
      <c r="R279" s="24"/>
      <c r="S279" s="24"/>
      <c r="T279" s="25"/>
    </row>
    <row r="280" spans="1:20" ht="12.75" customHeight="1">
      <c r="A280" s="26"/>
      <c r="B280" s="83"/>
      <c r="C280" s="84"/>
      <c r="D280" s="33" t="s">
        <v>524</v>
      </c>
      <c r="E280" s="34"/>
      <c r="F280" s="34"/>
      <c r="G280" s="34"/>
      <c r="H280" s="34"/>
      <c r="I280" s="34"/>
      <c r="J280" s="34"/>
      <c r="K280" s="70" t="s">
        <v>525</v>
      </c>
      <c r="L280" s="35" t="s">
        <v>194</v>
      </c>
      <c r="M280" s="35" t="s">
        <v>32</v>
      </c>
      <c r="N280" s="37">
        <v>5636869</v>
      </c>
      <c r="O280" s="37">
        <v>4908000</v>
      </c>
      <c r="P280" s="39">
        <v>0</v>
      </c>
      <c r="Q280" s="39"/>
      <c r="R280" s="39"/>
      <c r="S280" s="39"/>
      <c r="T280" s="2"/>
    </row>
    <row r="281" spans="1:20" ht="38.450000000000003" customHeight="1">
      <c r="A281" s="22" t="s">
        <v>526</v>
      </c>
      <c r="B281" s="81" t="s">
        <v>525</v>
      </c>
      <c r="C281" s="82"/>
      <c r="D281" s="34"/>
      <c r="E281" s="34"/>
      <c r="F281" s="34"/>
      <c r="G281" s="34"/>
      <c r="H281" s="34"/>
      <c r="I281" s="34"/>
      <c r="J281" s="34"/>
      <c r="K281" s="71"/>
      <c r="L281" s="36"/>
      <c r="M281" s="36"/>
      <c r="N281" s="38"/>
      <c r="O281" s="38"/>
      <c r="P281" s="40"/>
      <c r="Q281" s="40"/>
      <c r="R281" s="40"/>
      <c r="S281" s="40"/>
      <c r="T281" s="2"/>
    </row>
    <row r="282" spans="1:20" ht="12.75" customHeight="1">
      <c r="A282" s="26"/>
      <c r="B282" s="83"/>
      <c r="C282" s="84"/>
      <c r="D282" s="33" t="s">
        <v>527</v>
      </c>
      <c r="E282" s="34"/>
      <c r="F282" s="34"/>
      <c r="G282" s="34"/>
      <c r="H282" s="34"/>
      <c r="I282" s="34"/>
      <c r="J282" s="34"/>
      <c r="K282" s="70" t="s">
        <v>528</v>
      </c>
      <c r="L282" s="35" t="s">
        <v>194</v>
      </c>
      <c r="M282" s="35" t="s">
        <v>32</v>
      </c>
      <c r="N282" s="37">
        <v>682603076.5</v>
      </c>
      <c r="O282" s="37">
        <v>576420989.58000004</v>
      </c>
      <c r="P282" s="39">
        <v>0</v>
      </c>
      <c r="Q282" s="39"/>
      <c r="R282" s="39"/>
      <c r="S282" s="39"/>
      <c r="T282" s="2"/>
    </row>
    <row r="283" spans="1:20" ht="51.2" customHeight="1">
      <c r="A283" s="22" t="s">
        <v>529</v>
      </c>
      <c r="B283" s="81" t="s">
        <v>530</v>
      </c>
      <c r="C283" s="82"/>
      <c r="D283" s="34"/>
      <c r="E283" s="34"/>
      <c r="F283" s="34"/>
      <c r="G283" s="34"/>
      <c r="H283" s="34"/>
      <c r="I283" s="34"/>
      <c r="J283" s="34"/>
      <c r="K283" s="71"/>
      <c r="L283" s="36"/>
      <c r="M283" s="36"/>
      <c r="N283" s="38"/>
      <c r="O283" s="38"/>
      <c r="P283" s="40"/>
      <c r="Q283" s="40"/>
      <c r="R283" s="40"/>
      <c r="S283" s="40"/>
      <c r="T283" s="2"/>
    </row>
    <row r="284" spans="1:20" ht="127.7" customHeight="1">
      <c r="A284" s="22" t="s">
        <v>531</v>
      </c>
      <c r="B284" s="81" t="s">
        <v>532</v>
      </c>
      <c r="C284" s="82"/>
      <c r="D284" s="34"/>
      <c r="E284" s="34"/>
      <c r="F284" s="34"/>
      <c r="G284" s="34"/>
      <c r="H284" s="34"/>
      <c r="I284" s="34"/>
      <c r="J284" s="34"/>
      <c r="K284" s="71"/>
      <c r="L284" s="36"/>
      <c r="M284" s="36"/>
      <c r="N284" s="38"/>
      <c r="O284" s="38"/>
      <c r="P284" s="40"/>
      <c r="Q284" s="40"/>
      <c r="R284" s="40"/>
      <c r="S284" s="40"/>
      <c r="T284" s="2"/>
    </row>
    <row r="285" spans="1:20" ht="51.2" customHeight="1">
      <c r="A285" s="22" t="s">
        <v>533</v>
      </c>
      <c r="B285" s="81" t="s">
        <v>534</v>
      </c>
      <c r="C285" s="82"/>
      <c r="D285" s="34"/>
      <c r="E285" s="34"/>
      <c r="F285" s="34"/>
      <c r="G285" s="34"/>
      <c r="H285" s="34"/>
      <c r="I285" s="34"/>
      <c r="J285" s="34"/>
      <c r="K285" s="71"/>
      <c r="L285" s="36"/>
      <c r="M285" s="36"/>
      <c r="N285" s="38"/>
      <c r="O285" s="38"/>
      <c r="P285" s="40"/>
      <c r="Q285" s="40"/>
      <c r="R285" s="40"/>
      <c r="S285" s="40"/>
      <c r="T285" s="2"/>
    </row>
    <row r="286" spans="1:20" ht="382.7" customHeight="1">
      <c r="A286" s="22" t="s">
        <v>535</v>
      </c>
      <c r="B286" s="81" t="s">
        <v>536</v>
      </c>
      <c r="C286" s="82"/>
      <c r="D286" s="34"/>
      <c r="E286" s="34"/>
      <c r="F286" s="34"/>
      <c r="G286" s="34"/>
      <c r="H286" s="34"/>
      <c r="I286" s="34"/>
      <c r="J286" s="34"/>
      <c r="K286" s="71"/>
      <c r="L286" s="36"/>
      <c r="M286" s="36"/>
      <c r="N286" s="38"/>
      <c r="O286" s="38"/>
      <c r="P286" s="40"/>
      <c r="Q286" s="40"/>
      <c r="R286" s="40"/>
      <c r="S286" s="40"/>
      <c r="T286" s="2"/>
    </row>
    <row r="287" spans="1:20" ht="216.95" customHeight="1">
      <c r="A287" s="22" t="s">
        <v>537</v>
      </c>
      <c r="B287" s="81" t="s">
        <v>538</v>
      </c>
      <c r="C287" s="82"/>
      <c r="D287" s="34"/>
      <c r="E287" s="34"/>
      <c r="F287" s="34"/>
      <c r="G287" s="34"/>
      <c r="H287" s="34"/>
      <c r="I287" s="34"/>
      <c r="J287" s="34"/>
      <c r="K287" s="71"/>
      <c r="L287" s="36"/>
      <c r="M287" s="36"/>
      <c r="N287" s="38"/>
      <c r="O287" s="38"/>
      <c r="P287" s="40"/>
      <c r="Q287" s="40"/>
      <c r="R287" s="40"/>
      <c r="S287" s="40"/>
      <c r="T287" s="2"/>
    </row>
    <row r="288" spans="1:20" ht="63.95" customHeight="1">
      <c r="A288" s="22" t="s">
        <v>539</v>
      </c>
      <c r="B288" s="81" t="s">
        <v>540</v>
      </c>
      <c r="C288" s="82"/>
      <c r="D288" s="34"/>
      <c r="E288" s="34"/>
      <c r="F288" s="34"/>
      <c r="G288" s="34"/>
      <c r="H288" s="34"/>
      <c r="I288" s="34"/>
      <c r="J288" s="34"/>
      <c r="K288" s="71"/>
      <c r="L288" s="36"/>
      <c r="M288" s="36"/>
      <c r="N288" s="38"/>
      <c r="O288" s="38"/>
      <c r="P288" s="40"/>
      <c r="Q288" s="40"/>
      <c r="R288" s="40"/>
      <c r="S288" s="40"/>
      <c r="T288" s="2"/>
    </row>
    <row r="289" spans="1:20" ht="63.95" customHeight="1">
      <c r="A289" s="22" t="s">
        <v>541</v>
      </c>
      <c r="B289" s="81" t="s">
        <v>542</v>
      </c>
      <c r="C289" s="82"/>
      <c r="D289" s="34"/>
      <c r="E289" s="34"/>
      <c r="F289" s="34"/>
      <c r="G289" s="34"/>
      <c r="H289" s="34"/>
      <c r="I289" s="34"/>
      <c r="J289" s="34"/>
      <c r="K289" s="71"/>
      <c r="L289" s="36"/>
      <c r="M289" s="36"/>
      <c r="N289" s="38"/>
      <c r="O289" s="38"/>
      <c r="P289" s="40"/>
      <c r="Q289" s="40"/>
      <c r="R289" s="40"/>
      <c r="S289" s="40"/>
      <c r="T289" s="2"/>
    </row>
    <row r="290" spans="1:20" ht="76.7" customHeight="1">
      <c r="A290" s="22" t="s">
        <v>543</v>
      </c>
      <c r="B290" s="81" t="s">
        <v>544</v>
      </c>
      <c r="C290" s="82"/>
      <c r="D290" s="34"/>
      <c r="E290" s="34"/>
      <c r="F290" s="34"/>
      <c r="G290" s="34"/>
      <c r="H290" s="34"/>
      <c r="I290" s="34"/>
      <c r="J290" s="34"/>
      <c r="K290" s="71"/>
      <c r="L290" s="36"/>
      <c r="M290" s="36"/>
      <c r="N290" s="38"/>
      <c r="O290" s="38"/>
      <c r="P290" s="40"/>
      <c r="Q290" s="40"/>
      <c r="R290" s="40"/>
      <c r="S290" s="40"/>
      <c r="T290" s="2"/>
    </row>
    <row r="291" spans="1:20" ht="102.2" customHeight="1">
      <c r="A291" s="22" t="s">
        <v>545</v>
      </c>
      <c r="B291" s="81" t="s">
        <v>546</v>
      </c>
      <c r="C291" s="82"/>
      <c r="D291" s="34"/>
      <c r="E291" s="34"/>
      <c r="F291" s="34"/>
      <c r="G291" s="34"/>
      <c r="H291" s="34"/>
      <c r="I291" s="34"/>
      <c r="J291" s="34"/>
      <c r="K291" s="71"/>
      <c r="L291" s="36"/>
      <c r="M291" s="36"/>
      <c r="N291" s="38"/>
      <c r="O291" s="38"/>
      <c r="P291" s="40"/>
      <c r="Q291" s="40"/>
      <c r="R291" s="40"/>
      <c r="S291" s="40"/>
      <c r="T291" s="2"/>
    </row>
    <row r="292" spans="1:20" ht="63.95" customHeight="1">
      <c r="A292" s="22" t="s">
        <v>547</v>
      </c>
      <c r="B292" s="81" t="s">
        <v>548</v>
      </c>
      <c r="C292" s="82"/>
      <c r="D292" s="34"/>
      <c r="E292" s="34"/>
      <c r="F292" s="34"/>
      <c r="G292" s="34"/>
      <c r="H292" s="34"/>
      <c r="I292" s="34"/>
      <c r="J292" s="34"/>
      <c r="K292" s="71"/>
      <c r="L292" s="36"/>
      <c r="M292" s="36"/>
      <c r="N292" s="38"/>
      <c r="O292" s="38"/>
      <c r="P292" s="40"/>
      <c r="Q292" s="40"/>
      <c r="R292" s="40"/>
      <c r="S292" s="40"/>
      <c r="T292" s="2"/>
    </row>
    <row r="293" spans="1:20" ht="63.95" customHeight="1">
      <c r="A293" s="22" t="s">
        <v>549</v>
      </c>
      <c r="B293" s="81" t="s">
        <v>550</v>
      </c>
      <c r="C293" s="82"/>
      <c r="D293" s="34"/>
      <c r="E293" s="34"/>
      <c r="F293" s="34"/>
      <c r="G293" s="34"/>
      <c r="H293" s="34"/>
      <c r="I293" s="34"/>
      <c r="J293" s="34"/>
      <c r="K293" s="71"/>
      <c r="L293" s="36"/>
      <c r="M293" s="36"/>
      <c r="N293" s="38"/>
      <c r="O293" s="38"/>
      <c r="P293" s="40"/>
      <c r="Q293" s="40"/>
      <c r="R293" s="40"/>
      <c r="S293" s="40"/>
      <c r="T293" s="2"/>
    </row>
    <row r="294" spans="1:20" ht="89.45" customHeight="1">
      <c r="A294" s="22" t="s">
        <v>551</v>
      </c>
      <c r="B294" s="81" t="s">
        <v>552</v>
      </c>
      <c r="C294" s="82"/>
      <c r="D294" s="34"/>
      <c r="E294" s="34"/>
      <c r="F294" s="34"/>
      <c r="G294" s="34"/>
      <c r="H294" s="34"/>
      <c r="I294" s="34"/>
      <c r="J294" s="34"/>
      <c r="K294" s="71"/>
      <c r="L294" s="36"/>
      <c r="M294" s="36"/>
      <c r="N294" s="38"/>
      <c r="O294" s="38"/>
      <c r="P294" s="40"/>
      <c r="Q294" s="40"/>
      <c r="R294" s="40"/>
      <c r="S294" s="40"/>
      <c r="T294" s="2"/>
    </row>
    <row r="295" spans="1:20" ht="63.95" customHeight="1">
      <c r="A295" s="22" t="s">
        <v>553</v>
      </c>
      <c r="B295" s="81" t="s">
        <v>554</v>
      </c>
      <c r="C295" s="82"/>
      <c r="D295" s="34"/>
      <c r="E295" s="34"/>
      <c r="F295" s="34"/>
      <c r="G295" s="34"/>
      <c r="H295" s="34"/>
      <c r="I295" s="34"/>
      <c r="J295" s="34"/>
      <c r="K295" s="71"/>
      <c r="L295" s="36"/>
      <c r="M295" s="36"/>
      <c r="N295" s="38"/>
      <c r="O295" s="38"/>
      <c r="P295" s="40"/>
      <c r="Q295" s="40"/>
      <c r="R295" s="40"/>
      <c r="S295" s="40"/>
      <c r="T295" s="2"/>
    </row>
    <row r="296" spans="1:20" ht="89.45" customHeight="1">
      <c r="A296" s="22" t="s">
        <v>555</v>
      </c>
      <c r="B296" s="81" t="s">
        <v>556</v>
      </c>
      <c r="C296" s="82"/>
      <c r="D296" s="34"/>
      <c r="E296" s="34"/>
      <c r="F296" s="34"/>
      <c r="G296" s="34"/>
      <c r="H296" s="34"/>
      <c r="I296" s="34"/>
      <c r="J296" s="34"/>
      <c r="K296" s="71"/>
      <c r="L296" s="36"/>
      <c r="M296" s="36"/>
      <c r="N296" s="38"/>
      <c r="O296" s="38"/>
      <c r="P296" s="40"/>
      <c r="Q296" s="40"/>
      <c r="R296" s="40"/>
      <c r="S296" s="40"/>
      <c r="T296" s="2"/>
    </row>
    <row r="297" spans="1:20" ht="76.7" customHeight="1">
      <c r="A297" s="22" t="s">
        <v>557</v>
      </c>
      <c r="B297" s="81" t="s">
        <v>558</v>
      </c>
      <c r="C297" s="82"/>
      <c r="D297" s="34"/>
      <c r="E297" s="34"/>
      <c r="F297" s="34"/>
      <c r="G297" s="34"/>
      <c r="H297" s="34"/>
      <c r="I297" s="34"/>
      <c r="J297" s="34"/>
      <c r="K297" s="71"/>
      <c r="L297" s="36"/>
      <c r="M297" s="36"/>
      <c r="N297" s="38"/>
      <c r="O297" s="38"/>
      <c r="P297" s="40"/>
      <c r="Q297" s="40"/>
      <c r="R297" s="40"/>
      <c r="S297" s="40"/>
      <c r="T297" s="2"/>
    </row>
    <row r="298" spans="1:20" ht="89.45" customHeight="1">
      <c r="A298" s="22" t="s">
        <v>559</v>
      </c>
      <c r="B298" s="81" t="s">
        <v>560</v>
      </c>
      <c r="C298" s="82"/>
      <c r="D298" s="34"/>
      <c r="E298" s="34"/>
      <c r="F298" s="34"/>
      <c r="G298" s="34"/>
      <c r="H298" s="34"/>
      <c r="I298" s="34"/>
      <c r="J298" s="34"/>
      <c r="K298" s="71"/>
      <c r="L298" s="36"/>
      <c r="M298" s="36"/>
      <c r="N298" s="38"/>
      <c r="O298" s="38"/>
      <c r="P298" s="40"/>
      <c r="Q298" s="40"/>
      <c r="R298" s="40"/>
      <c r="S298" s="40"/>
      <c r="T298" s="2"/>
    </row>
    <row r="299" spans="1:20" ht="12.75" customHeight="1">
      <c r="A299" s="26"/>
      <c r="B299" s="83"/>
      <c r="C299" s="84"/>
      <c r="D299" s="33" t="s">
        <v>561</v>
      </c>
      <c r="E299" s="34"/>
      <c r="F299" s="34"/>
      <c r="G299" s="34"/>
      <c r="H299" s="34"/>
      <c r="I299" s="34"/>
      <c r="J299" s="34"/>
      <c r="K299" s="70" t="s">
        <v>562</v>
      </c>
      <c r="L299" s="35" t="s">
        <v>7</v>
      </c>
      <c r="M299" s="35" t="s">
        <v>32</v>
      </c>
      <c r="N299" s="37">
        <v>61885833</v>
      </c>
      <c r="O299" s="37">
        <v>56728672</v>
      </c>
      <c r="P299" s="39">
        <v>0</v>
      </c>
      <c r="Q299" s="39"/>
      <c r="R299" s="39"/>
      <c r="S299" s="39"/>
      <c r="T299" s="2"/>
    </row>
    <row r="300" spans="1:20" ht="89.45" customHeight="1">
      <c r="A300" s="22" t="s">
        <v>563</v>
      </c>
      <c r="B300" s="81" t="s">
        <v>564</v>
      </c>
      <c r="C300" s="82"/>
      <c r="D300" s="34"/>
      <c r="E300" s="34"/>
      <c r="F300" s="34"/>
      <c r="G300" s="34"/>
      <c r="H300" s="34"/>
      <c r="I300" s="34"/>
      <c r="J300" s="34"/>
      <c r="K300" s="71"/>
      <c r="L300" s="36"/>
      <c r="M300" s="36"/>
      <c r="N300" s="38"/>
      <c r="O300" s="38"/>
      <c r="P300" s="40"/>
      <c r="Q300" s="40"/>
      <c r="R300" s="40"/>
      <c r="S300" s="40"/>
      <c r="T300" s="2"/>
    </row>
    <row r="301" spans="1:20" ht="63.75">
      <c r="A301" s="22"/>
      <c r="B301" s="81"/>
      <c r="C301" s="82"/>
      <c r="D301" s="41" t="s">
        <v>565</v>
      </c>
      <c r="E301" s="42"/>
      <c r="F301" s="42"/>
      <c r="G301" s="42"/>
      <c r="H301" s="42"/>
      <c r="I301" s="42"/>
      <c r="J301" s="42"/>
      <c r="K301" s="69" t="s">
        <v>566</v>
      </c>
      <c r="L301" s="23" t="s">
        <v>194</v>
      </c>
      <c r="M301" s="23" t="s">
        <v>32</v>
      </c>
      <c r="N301" s="31">
        <f>SUM(N302:N315)</f>
        <v>69929952</v>
      </c>
      <c r="O301" s="31">
        <f>SUM(O302:O315)</f>
        <v>57634138.629999995</v>
      </c>
      <c r="P301" s="24">
        <v>0</v>
      </c>
      <c r="Q301" s="24"/>
      <c r="R301" s="24"/>
      <c r="S301" s="24"/>
      <c r="T301" s="25"/>
    </row>
    <row r="302" spans="1:20" ht="12.75" customHeight="1">
      <c r="A302" s="26"/>
      <c r="B302" s="83"/>
      <c r="C302" s="84"/>
      <c r="D302" s="33" t="s">
        <v>567</v>
      </c>
      <c r="E302" s="34"/>
      <c r="F302" s="34"/>
      <c r="G302" s="34"/>
      <c r="H302" s="34"/>
      <c r="I302" s="34"/>
      <c r="J302" s="34"/>
      <c r="K302" s="70" t="s">
        <v>568</v>
      </c>
      <c r="L302" s="35" t="s">
        <v>194</v>
      </c>
      <c r="M302" s="35" t="s">
        <v>32</v>
      </c>
      <c r="N302" s="37">
        <v>6023942</v>
      </c>
      <c r="O302" s="37">
        <v>2646506.2999999998</v>
      </c>
      <c r="P302" s="39">
        <v>0</v>
      </c>
      <c r="Q302" s="39"/>
      <c r="R302" s="39"/>
      <c r="S302" s="39"/>
      <c r="T302" s="2"/>
    </row>
    <row r="303" spans="1:20" ht="63.95" customHeight="1">
      <c r="A303" s="22" t="s">
        <v>569</v>
      </c>
      <c r="B303" s="81" t="s">
        <v>568</v>
      </c>
      <c r="C303" s="82"/>
      <c r="D303" s="34"/>
      <c r="E303" s="34"/>
      <c r="F303" s="34"/>
      <c r="G303" s="34"/>
      <c r="H303" s="34"/>
      <c r="I303" s="34"/>
      <c r="J303" s="34"/>
      <c r="K303" s="71"/>
      <c r="L303" s="36"/>
      <c r="M303" s="36"/>
      <c r="N303" s="38"/>
      <c r="O303" s="38"/>
      <c r="P303" s="40"/>
      <c r="Q303" s="40"/>
      <c r="R303" s="40"/>
      <c r="S303" s="40"/>
      <c r="T303" s="2"/>
    </row>
    <row r="304" spans="1:20" ht="12.75" customHeight="1">
      <c r="A304" s="26"/>
      <c r="B304" s="83"/>
      <c r="C304" s="84"/>
      <c r="D304" s="33" t="s">
        <v>570</v>
      </c>
      <c r="E304" s="34"/>
      <c r="F304" s="34"/>
      <c r="G304" s="34"/>
      <c r="H304" s="34"/>
      <c r="I304" s="34"/>
      <c r="J304" s="34"/>
      <c r="K304" s="70" t="s">
        <v>571</v>
      </c>
      <c r="L304" s="35" t="s">
        <v>194</v>
      </c>
      <c r="M304" s="35" t="s">
        <v>32</v>
      </c>
      <c r="N304" s="37">
        <v>890</v>
      </c>
      <c r="O304" s="37">
        <v>0</v>
      </c>
      <c r="P304" s="39">
        <v>0</v>
      </c>
      <c r="Q304" s="39"/>
      <c r="R304" s="39"/>
      <c r="S304" s="39"/>
      <c r="T304" s="2"/>
    </row>
    <row r="305" spans="1:20" ht="63.95" customHeight="1">
      <c r="A305" s="22" t="s">
        <v>572</v>
      </c>
      <c r="B305" s="81" t="s">
        <v>571</v>
      </c>
      <c r="C305" s="82"/>
      <c r="D305" s="34"/>
      <c r="E305" s="34"/>
      <c r="F305" s="34"/>
      <c r="G305" s="34"/>
      <c r="H305" s="34"/>
      <c r="I305" s="34"/>
      <c r="J305" s="34"/>
      <c r="K305" s="71"/>
      <c r="L305" s="36"/>
      <c r="M305" s="36"/>
      <c r="N305" s="38"/>
      <c r="O305" s="38"/>
      <c r="P305" s="40"/>
      <c r="Q305" s="40"/>
      <c r="R305" s="40"/>
      <c r="S305" s="40"/>
      <c r="T305" s="2"/>
    </row>
    <row r="306" spans="1:20" ht="12.75" customHeight="1">
      <c r="A306" s="26"/>
      <c r="B306" s="83"/>
      <c r="C306" s="84"/>
      <c r="D306" s="33" t="s">
        <v>573</v>
      </c>
      <c r="E306" s="34"/>
      <c r="F306" s="34"/>
      <c r="G306" s="34"/>
      <c r="H306" s="34"/>
      <c r="I306" s="34"/>
      <c r="J306" s="34"/>
      <c r="K306" s="70" t="s">
        <v>574</v>
      </c>
      <c r="L306" s="35" t="s">
        <v>194</v>
      </c>
      <c r="M306" s="35" t="s">
        <v>32</v>
      </c>
      <c r="N306" s="37">
        <v>6131904</v>
      </c>
      <c r="O306" s="37">
        <v>6094032.5199999996</v>
      </c>
      <c r="P306" s="39">
        <v>0</v>
      </c>
      <c r="Q306" s="39"/>
      <c r="R306" s="39"/>
      <c r="S306" s="39"/>
      <c r="T306" s="2"/>
    </row>
    <row r="307" spans="1:20" ht="76.7" customHeight="1">
      <c r="A307" s="22" t="s">
        <v>575</v>
      </c>
      <c r="B307" s="81" t="s">
        <v>574</v>
      </c>
      <c r="C307" s="82"/>
      <c r="D307" s="34"/>
      <c r="E307" s="34"/>
      <c r="F307" s="34"/>
      <c r="G307" s="34"/>
      <c r="H307" s="34"/>
      <c r="I307" s="34"/>
      <c r="J307" s="34"/>
      <c r="K307" s="71"/>
      <c r="L307" s="36"/>
      <c r="M307" s="36"/>
      <c r="N307" s="38"/>
      <c r="O307" s="38"/>
      <c r="P307" s="40"/>
      <c r="Q307" s="40"/>
      <c r="R307" s="40"/>
      <c r="S307" s="40"/>
      <c r="T307" s="2"/>
    </row>
    <row r="308" spans="1:20" ht="12.75" customHeight="1">
      <c r="A308" s="26"/>
      <c r="B308" s="83"/>
      <c r="C308" s="84"/>
      <c r="D308" s="33" t="s">
        <v>576</v>
      </c>
      <c r="E308" s="34"/>
      <c r="F308" s="34"/>
      <c r="G308" s="34"/>
      <c r="H308" s="34"/>
      <c r="I308" s="34"/>
      <c r="J308" s="34"/>
      <c r="K308" s="70" t="s">
        <v>577</v>
      </c>
      <c r="L308" s="35" t="s">
        <v>194</v>
      </c>
      <c r="M308" s="35" t="s">
        <v>32</v>
      </c>
      <c r="N308" s="37">
        <v>36093085</v>
      </c>
      <c r="O308" s="37">
        <v>30231737.809999999</v>
      </c>
      <c r="P308" s="39">
        <v>0</v>
      </c>
      <c r="Q308" s="39"/>
      <c r="R308" s="39"/>
      <c r="S308" s="39"/>
      <c r="T308" s="2"/>
    </row>
    <row r="309" spans="1:20" ht="38.450000000000003" customHeight="1">
      <c r="A309" s="22" t="s">
        <v>578</v>
      </c>
      <c r="B309" s="81" t="s">
        <v>577</v>
      </c>
      <c r="C309" s="82"/>
      <c r="D309" s="34"/>
      <c r="E309" s="34"/>
      <c r="F309" s="34"/>
      <c r="G309" s="34"/>
      <c r="H309" s="34"/>
      <c r="I309" s="34"/>
      <c r="J309" s="34"/>
      <c r="K309" s="71"/>
      <c r="L309" s="36"/>
      <c r="M309" s="36"/>
      <c r="N309" s="38"/>
      <c r="O309" s="38"/>
      <c r="P309" s="40"/>
      <c r="Q309" s="40"/>
      <c r="R309" s="40"/>
      <c r="S309" s="40"/>
      <c r="T309" s="2"/>
    </row>
    <row r="310" spans="1:20" ht="12.75" customHeight="1">
      <c r="A310" s="26"/>
      <c r="B310" s="83"/>
      <c r="C310" s="84"/>
      <c r="D310" s="33" t="s">
        <v>579</v>
      </c>
      <c r="E310" s="34"/>
      <c r="F310" s="34"/>
      <c r="G310" s="34"/>
      <c r="H310" s="34"/>
      <c r="I310" s="34"/>
      <c r="J310" s="34"/>
      <c r="K310" s="70" t="s">
        <v>580</v>
      </c>
      <c r="L310" s="35" t="s">
        <v>194</v>
      </c>
      <c r="M310" s="35" t="s">
        <v>32</v>
      </c>
      <c r="N310" s="37">
        <v>19570550</v>
      </c>
      <c r="O310" s="37">
        <v>16552281</v>
      </c>
      <c r="P310" s="39">
        <v>0</v>
      </c>
      <c r="Q310" s="39"/>
      <c r="R310" s="39"/>
      <c r="S310" s="39"/>
      <c r="T310" s="2"/>
    </row>
    <row r="311" spans="1:20" ht="51.2" customHeight="1">
      <c r="A311" s="22" t="s">
        <v>581</v>
      </c>
      <c r="B311" s="81" t="s">
        <v>580</v>
      </c>
      <c r="C311" s="82"/>
      <c r="D311" s="34"/>
      <c r="E311" s="34"/>
      <c r="F311" s="34"/>
      <c r="G311" s="34"/>
      <c r="H311" s="34"/>
      <c r="I311" s="34"/>
      <c r="J311" s="34"/>
      <c r="K311" s="71"/>
      <c r="L311" s="36"/>
      <c r="M311" s="36"/>
      <c r="N311" s="38"/>
      <c r="O311" s="38"/>
      <c r="P311" s="40"/>
      <c r="Q311" s="40"/>
      <c r="R311" s="40"/>
      <c r="S311" s="40"/>
      <c r="T311" s="2"/>
    </row>
    <row r="312" spans="1:20" ht="12.75" customHeight="1">
      <c r="A312" s="26"/>
      <c r="B312" s="83"/>
      <c r="C312" s="84"/>
      <c r="D312" s="33" t="s">
        <v>582</v>
      </c>
      <c r="E312" s="34"/>
      <c r="F312" s="34"/>
      <c r="G312" s="34"/>
      <c r="H312" s="34"/>
      <c r="I312" s="34"/>
      <c r="J312" s="34"/>
      <c r="K312" s="70" t="s">
        <v>583</v>
      </c>
      <c r="L312" s="35" t="s">
        <v>194</v>
      </c>
      <c r="M312" s="35" t="s">
        <v>32</v>
      </c>
      <c r="N312" s="37">
        <v>381435</v>
      </c>
      <c r="O312" s="37">
        <v>381435</v>
      </c>
      <c r="P312" s="39">
        <v>0</v>
      </c>
      <c r="Q312" s="39"/>
      <c r="R312" s="39"/>
      <c r="S312" s="39"/>
      <c r="T312" s="2"/>
    </row>
    <row r="313" spans="1:20" ht="51.2" customHeight="1">
      <c r="A313" s="22" t="s">
        <v>584</v>
      </c>
      <c r="B313" s="81" t="s">
        <v>583</v>
      </c>
      <c r="C313" s="82"/>
      <c r="D313" s="34"/>
      <c r="E313" s="34"/>
      <c r="F313" s="34"/>
      <c r="G313" s="34"/>
      <c r="H313" s="34"/>
      <c r="I313" s="34"/>
      <c r="J313" s="34"/>
      <c r="K313" s="71"/>
      <c r="L313" s="36"/>
      <c r="M313" s="36"/>
      <c r="N313" s="38"/>
      <c r="O313" s="38"/>
      <c r="P313" s="40"/>
      <c r="Q313" s="40"/>
      <c r="R313" s="40"/>
      <c r="S313" s="40"/>
      <c r="T313" s="2"/>
    </row>
    <row r="314" spans="1:20" ht="12.75" customHeight="1">
      <c r="A314" s="26"/>
      <c r="B314" s="83"/>
      <c r="C314" s="84"/>
      <c r="D314" s="33" t="s">
        <v>585</v>
      </c>
      <c r="E314" s="34"/>
      <c r="F314" s="34"/>
      <c r="G314" s="34"/>
      <c r="H314" s="34"/>
      <c r="I314" s="34"/>
      <c r="J314" s="34"/>
      <c r="K314" s="70" t="s">
        <v>586</v>
      </c>
      <c r="L314" s="35" t="s">
        <v>194</v>
      </c>
      <c r="M314" s="35" t="s">
        <v>32</v>
      </c>
      <c r="N314" s="37">
        <v>1728146</v>
      </c>
      <c r="O314" s="37">
        <v>1728146</v>
      </c>
      <c r="P314" s="39">
        <v>0</v>
      </c>
      <c r="Q314" s="39"/>
      <c r="R314" s="39"/>
      <c r="S314" s="39"/>
      <c r="T314" s="2"/>
    </row>
    <row r="315" spans="1:20" ht="51.2" customHeight="1">
      <c r="A315" s="22" t="s">
        <v>587</v>
      </c>
      <c r="B315" s="81" t="s">
        <v>586</v>
      </c>
      <c r="C315" s="82"/>
      <c r="D315" s="34"/>
      <c r="E315" s="34"/>
      <c r="F315" s="34"/>
      <c r="G315" s="34"/>
      <c r="H315" s="34"/>
      <c r="I315" s="34"/>
      <c r="J315" s="34"/>
      <c r="K315" s="71"/>
      <c r="L315" s="36"/>
      <c r="M315" s="36"/>
      <c r="N315" s="38"/>
      <c r="O315" s="38"/>
      <c r="P315" s="40"/>
      <c r="Q315" s="40"/>
      <c r="R315" s="40"/>
      <c r="S315" s="40"/>
      <c r="T315" s="2"/>
    </row>
    <row r="316" spans="1:20" ht="63.75">
      <c r="A316" s="22"/>
      <c r="B316" s="81"/>
      <c r="C316" s="82"/>
      <c r="D316" s="41" t="s">
        <v>588</v>
      </c>
      <c r="E316" s="42"/>
      <c r="F316" s="42"/>
      <c r="G316" s="42"/>
      <c r="H316" s="42"/>
      <c r="I316" s="42"/>
      <c r="J316" s="42"/>
      <c r="K316" s="69" t="s">
        <v>589</v>
      </c>
      <c r="L316" s="23" t="s">
        <v>194</v>
      </c>
      <c r="M316" s="23" t="s">
        <v>32</v>
      </c>
      <c r="N316" s="31">
        <f>N317</f>
        <v>4400000</v>
      </c>
      <c r="O316" s="31">
        <f>O317</f>
        <v>3100000</v>
      </c>
      <c r="P316" s="24">
        <v>0</v>
      </c>
      <c r="Q316" s="24"/>
      <c r="R316" s="24"/>
      <c r="S316" s="24"/>
      <c r="T316" s="25"/>
    </row>
    <row r="317" spans="1:20" ht="12.75" customHeight="1">
      <c r="A317" s="26"/>
      <c r="B317" s="83"/>
      <c r="C317" s="84"/>
      <c r="D317" s="33" t="s">
        <v>590</v>
      </c>
      <c r="E317" s="34"/>
      <c r="F317" s="34"/>
      <c r="G317" s="34"/>
      <c r="H317" s="34"/>
      <c r="I317" s="34"/>
      <c r="J317" s="34"/>
      <c r="K317" s="70" t="s">
        <v>591</v>
      </c>
      <c r="L317" s="35" t="s">
        <v>194</v>
      </c>
      <c r="M317" s="35" t="s">
        <v>32</v>
      </c>
      <c r="N317" s="37">
        <v>4400000</v>
      </c>
      <c r="O317" s="37">
        <v>3100000</v>
      </c>
      <c r="P317" s="39">
        <v>0</v>
      </c>
      <c r="Q317" s="39"/>
      <c r="R317" s="39"/>
      <c r="S317" s="39"/>
      <c r="T317" s="2"/>
    </row>
    <row r="318" spans="1:20" ht="25.7" customHeight="1">
      <c r="A318" s="22" t="s">
        <v>592</v>
      </c>
      <c r="B318" s="81" t="s">
        <v>591</v>
      </c>
      <c r="C318" s="82"/>
      <c r="D318" s="34"/>
      <c r="E318" s="34"/>
      <c r="F318" s="34"/>
      <c r="G318" s="34"/>
      <c r="H318" s="34"/>
      <c r="I318" s="34"/>
      <c r="J318" s="34"/>
      <c r="K318" s="71"/>
      <c r="L318" s="36"/>
      <c r="M318" s="36"/>
      <c r="N318" s="38"/>
      <c r="O318" s="38"/>
      <c r="P318" s="40"/>
      <c r="Q318" s="40"/>
      <c r="R318" s="40"/>
      <c r="S318" s="40"/>
      <c r="T318" s="2"/>
    </row>
    <row r="319" spans="1:20" ht="63.75">
      <c r="A319" s="22"/>
      <c r="B319" s="81"/>
      <c r="C319" s="82"/>
      <c r="D319" s="41" t="s">
        <v>593</v>
      </c>
      <c r="E319" s="42"/>
      <c r="F319" s="42"/>
      <c r="G319" s="42"/>
      <c r="H319" s="42"/>
      <c r="I319" s="42"/>
      <c r="J319" s="42"/>
      <c r="K319" s="69" t="s">
        <v>594</v>
      </c>
      <c r="L319" s="23" t="s">
        <v>194</v>
      </c>
      <c r="M319" s="23" t="s">
        <v>32</v>
      </c>
      <c r="N319" s="31">
        <f>N320</f>
        <v>29166000</v>
      </c>
      <c r="O319" s="31">
        <f>O320</f>
        <v>22044250</v>
      </c>
      <c r="P319" s="24">
        <v>0</v>
      </c>
      <c r="Q319" s="24"/>
      <c r="R319" s="24"/>
      <c r="S319" s="24"/>
      <c r="T319" s="25"/>
    </row>
    <row r="320" spans="1:20" ht="12.75" customHeight="1">
      <c r="A320" s="26"/>
      <c r="B320" s="83"/>
      <c r="C320" s="84"/>
      <c r="D320" s="33" t="s">
        <v>595</v>
      </c>
      <c r="E320" s="34"/>
      <c r="F320" s="34"/>
      <c r="G320" s="34"/>
      <c r="H320" s="34"/>
      <c r="I320" s="34"/>
      <c r="J320" s="34"/>
      <c r="K320" s="70" t="s">
        <v>596</v>
      </c>
      <c r="L320" s="35" t="s">
        <v>194</v>
      </c>
      <c r="M320" s="35" t="s">
        <v>32</v>
      </c>
      <c r="N320" s="37">
        <v>29166000</v>
      </c>
      <c r="O320" s="37">
        <v>22044250</v>
      </c>
      <c r="P320" s="39">
        <v>0</v>
      </c>
      <c r="Q320" s="39"/>
      <c r="R320" s="39"/>
      <c r="S320" s="39"/>
      <c r="T320" s="2"/>
    </row>
    <row r="321" spans="1:20" ht="76.7" customHeight="1">
      <c r="A321" s="22" t="s">
        <v>597</v>
      </c>
      <c r="B321" s="81" t="s">
        <v>598</v>
      </c>
      <c r="C321" s="82"/>
      <c r="D321" s="34"/>
      <c r="E321" s="34"/>
      <c r="F321" s="34"/>
      <c r="G321" s="34"/>
      <c r="H321" s="34"/>
      <c r="I321" s="34"/>
      <c r="J321" s="34"/>
      <c r="K321" s="71"/>
      <c r="L321" s="36"/>
      <c r="M321" s="36"/>
      <c r="N321" s="38"/>
      <c r="O321" s="38"/>
      <c r="P321" s="40"/>
      <c r="Q321" s="40"/>
      <c r="R321" s="40"/>
      <c r="S321" s="40"/>
      <c r="T321" s="2"/>
    </row>
    <row r="322" spans="1:20" ht="89.45" customHeight="1">
      <c r="A322" s="22" t="s">
        <v>599</v>
      </c>
      <c r="B322" s="81" t="s">
        <v>600</v>
      </c>
      <c r="C322" s="82"/>
      <c r="D322" s="34"/>
      <c r="E322" s="34"/>
      <c r="F322" s="34"/>
      <c r="G322" s="34"/>
      <c r="H322" s="34"/>
      <c r="I322" s="34"/>
      <c r="J322" s="34"/>
      <c r="K322" s="71"/>
      <c r="L322" s="36"/>
      <c r="M322" s="36"/>
      <c r="N322" s="38"/>
      <c r="O322" s="38"/>
      <c r="P322" s="40"/>
      <c r="Q322" s="40"/>
      <c r="R322" s="40"/>
      <c r="S322" s="40"/>
      <c r="T322" s="2"/>
    </row>
    <row r="323" spans="1:20" ht="114.95" customHeight="1">
      <c r="A323" s="22" t="s">
        <v>601</v>
      </c>
      <c r="B323" s="81" t="s">
        <v>602</v>
      </c>
      <c r="C323" s="82"/>
      <c r="D323" s="34"/>
      <c r="E323" s="34"/>
      <c r="F323" s="34"/>
      <c r="G323" s="34"/>
      <c r="H323" s="34"/>
      <c r="I323" s="34"/>
      <c r="J323" s="34"/>
      <c r="K323" s="71"/>
      <c r="L323" s="36"/>
      <c r="M323" s="36"/>
      <c r="N323" s="38"/>
      <c r="O323" s="38"/>
      <c r="P323" s="40"/>
      <c r="Q323" s="40"/>
      <c r="R323" s="40"/>
      <c r="S323" s="40"/>
      <c r="T323" s="2"/>
    </row>
    <row r="324" spans="1:20" ht="63.75">
      <c r="A324" s="22"/>
      <c r="B324" s="81"/>
      <c r="C324" s="82"/>
      <c r="D324" s="41" t="s">
        <v>603</v>
      </c>
      <c r="E324" s="42"/>
      <c r="F324" s="42"/>
      <c r="G324" s="42"/>
      <c r="H324" s="42"/>
      <c r="I324" s="42"/>
      <c r="J324" s="42"/>
      <c r="K324" s="69" t="s">
        <v>604</v>
      </c>
      <c r="L324" s="23" t="s">
        <v>194</v>
      </c>
      <c r="M324" s="23" t="s">
        <v>32</v>
      </c>
      <c r="N324" s="31">
        <f>SUM(N325:N330)</f>
        <v>39006136</v>
      </c>
      <c r="O324" s="31">
        <f>SUM(O325:O330)</f>
        <v>28350626.52</v>
      </c>
      <c r="P324" s="24">
        <v>0</v>
      </c>
      <c r="Q324" s="24"/>
      <c r="R324" s="24"/>
      <c r="S324" s="24"/>
      <c r="T324" s="25"/>
    </row>
    <row r="325" spans="1:20" ht="12.75" customHeight="1">
      <c r="A325" s="26"/>
      <c r="B325" s="83"/>
      <c r="C325" s="84"/>
      <c r="D325" s="33" t="s">
        <v>605</v>
      </c>
      <c r="E325" s="34"/>
      <c r="F325" s="34"/>
      <c r="G325" s="34"/>
      <c r="H325" s="34"/>
      <c r="I325" s="34"/>
      <c r="J325" s="34"/>
      <c r="K325" s="70" t="s">
        <v>606</v>
      </c>
      <c r="L325" s="35" t="s">
        <v>194</v>
      </c>
      <c r="M325" s="35" t="s">
        <v>32</v>
      </c>
      <c r="N325" s="37">
        <v>1249920</v>
      </c>
      <c r="O325" s="37">
        <v>889787.52</v>
      </c>
      <c r="P325" s="39">
        <v>0</v>
      </c>
      <c r="Q325" s="39"/>
      <c r="R325" s="39"/>
      <c r="S325" s="39"/>
      <c r="T325" s="2"/>
    </row>
    <row r="326" spans="1:20" ht="153.19999999999999" customHeight="1">
      <c r="A326" s="22" t="s">
        <v>607</v>
      </c>
      <c r="B326" s="81" t="s">
        <v>606</v>
      </c>
      <c r="C326" s="82"/>
      <c r="D326" s="34"/>
      <c r="E326" s="34"/>
      <c r="F326" s="34"/>
      <c r="G326" s="34"/>
      <c r="H326" s="34"/>
      <c r="I326" s="34"/>
      <c r="J326" s="34"/>
      <c r="K326" s="71"/>
      <c r="L326" s="36"/>
      <c r="M326" s="36"/>
      <c r="N326" s="38"/>
      <c r="O326" s="38"/>
      <c r="P326" s="40"/>
      <c r="Q326" s="40"/>
      <c r="R326" s="40"/>
      <c r="S326" s="40"/>
      <c r="T326" s="2"/>
    </row>
    <row r="327" spans="1:20" ht="12.75" customHeight="1">
      <c r="A327" s="26"/>
      <c r="B327" s="83"/>
      <c r="C327" s="84"/>
      <c r="D327" s="33" t="s">
        <v>608</v>
      </c>
      <c r="E327" s="34"/>
      <c r="F327" s="34"/>
      <c r="G327" s="34"/>
      <c r="H327" s="34"/>
      <c r="I327" s="34"/>
      <c r="J327" s="34"/>
      <c r="K327" s="70" t="s">
        <v>609</v>
      </c>
      <c r="L327" s="35" t="s">
        <v>194</v>
      </c>
      <c r="M327" s="35" t="s">
        <v>32</v>
      </c>
      <c r="N327" s="37">
        <v>2758456</v>
      </c>
      <c r="O327" s="37">
        <v>2053214.7</v>
      </c>
      <c r="P327" s="39">
        <v>0</v>
      </c>
      <c r="Q327" s="39"/>
      <c r="R327" s="39"/>
      <c r="S327" s="39"/>
      <c r="T327" s="2"/>
    </row>
    <row r="328" spans="1:20" ht="76.7" customHeight="1">
      <c r="A328" s="22" t="s">
        <v>610</v>
      </c>
      <c r="B328" s="81" t="s">
        <v>609</v>
      </c>
      <c r="C328" s="82"/>
      <c r="D328" s="34"/>
      <c r="E328" s="34"/>
      <c r="F328" s="34"/>
      <c r="G328" s="34"/>
      <c r="H328" s="34"/>
      <c r="I328" s="34"/>
      <c r="J328" s="34"/>
      <c r="K328" s="71"/>
      <c r="L328" s="36"/>
      <c r="M328" s="36"/>
      <c r="N328" s="38"/>
      <c r="O328" s="38"/>
      <c r="P328" s="40"/>
      <c r="Q328" s="40"/>
      <c r="R328" s="40"/>
      <c r="S328" s="40"/>
      <c r="T328" s="2"/>
    </row>
    <row r="329" spans="1:20" ht="12.75" customHeight="1">
      <c r="A329" s="26"/>
      <c r="B329" s="83"/>
      <c r="C329" s="84"/>
      <c r="D329" s="33" t="s">
        <v>611</v>
      </c>
      <c r="E329" s="34"/>
      <c r="F329" s="34"/>
      <c r="G329" s="34"/>
      <c r="H329" s="34"/>
      <c r="I329" s="34"/>
      <c r="J329" s="34"/>
      <c r="K329" s="70" t="s">
        <v>612</v>
      </c>
      <c r="L329" s="35" t="s">
        <v>194</v>
      </c>
      <c r="M329" s="35" t="s">
        <v>32</v>
      </c>
      <c r="N329" s="37">
        <v>34997760</v>
      </c>
      <c r="O329" s="37">
        <v>25407624.300000001</v>
      </c>
      <c r="P329" s="39">
        <v>0</v>
      </c>
      <c r="Q329" s="39"/>
      <c r="R329" s="39"/>
      <c r="S329" s="39"/>
      <c r="T329" s="2"/>
    </row>
    <row r="330" spans="1:20" ht="140.44999999999999" customHeight="1">
      <c r="A330" s="22" t="s">
        <v>613</v>
      </c>
      <c r="B330" s="81" t="s">
        <v>612</v>
      </c>
      <c r="C330" s="82"/>
      <c r="D330" s="34"/>
      <c r="E330" s="34"/>
      <c r="F330" s="34"/>
      <c r="G330" s="34"/>
      <c r="H330" s="34"/>
      <c r="I330" s="34"/>
      <c r="J330" s="34"/>
      <c r="K330" s="71"/>
      <c r="L330" s="36"/>
      <c r="M330" s="36"/>
      <c r="N330" s="38"/>
      <c r="O330" s="38"/>
      <c r="P330" s="40"/>
      <c r="Q330" s="40"/>
      <c r="R330" s="40"/>
      <c r="S330" s="40"/>
      <c r="T330" s="2"/>
    </row>
    <row r="331" spans="1:20" ht="63.75">
      <c r="A331" s="22"/>
      <c r="B331" s="81"/>
      <c r="C331" s="82"/>
      <c r="D331" s="41" t="s">
        <v>614</v>
      </c>
      <c r="E331" s="42"/>
      <c r="F331" s="42"/>
      <c r="G331" s="42"/>
      <c r="H331" s="42"/>
      <c r="I331" s="42"/>
      <c r="J331" s="42"/>
      <c r="K331" s="69" t="s">
        <v>615</v>
      </c>
      <c r="L331" s="23" t="s">
        <v>194</v>
      </c>
      <c r="M331" s="23" t="s">
        <v>32</v>
      </c>
      <c r="N331" s="31">
        <f>N332</f>
        <v>10000371</v>
      </c>
      <c r="O331" s="31">
        <f>O332</f>
        <v>8815573.5500000007</v>
      </c>
      <c r="P331" s="24">
        <v>0</v>
      </c>
      <c r="Q331" s="24"/>
      <c r="R331" s="24"/>
      <c r="S331" s="24"/>
      <c r="T331" s="25"/>
    </row>
    <row r="332" spans="1:20" ht="12.75" customHeight="1">
      <c r="A332" s="26"/>
      <c r="B332" s="83"/>
      <c r="C332" s="84"/>
      <c r="D332" s="33" t="s">
        <v>616</v>
      </c>
      <c r="E332" s="34"/>
      <c r="F332" s="34"/>
      <c r="G332" s="34"/>
      <c r="H332" s="34"/>
      <c r="I332" s="34"/>
      <c r="J332" s="34"/>
      <c r="K332" s="70" t="s">
        <v>617</v>
      </c>
      <c r="L332" s="35" t="s">
        <v>194</v>
      </c>
      <c r="M332" s="35" t="s">
        <v>32</v>
      </c>
      <c r="N332" s="37">
        <v>10000371</v>
      </c>
      <c r="O332" s="37">
        <v>8815573.5500000007</v>
      </c>
      <c r="P332" s="39">
        <v>0</v>
      </c>
      <c r="Q332" s="39"/>
      <c r="R332" s="39"/>
      <c r="S332" s="39"/>
      <c r="T332" s="2"/>
    </row>
    <row r="333" spans="1:20" ht="89.45" customHeight="1">
      <c r="A333" s="22" t="s">
        <v>618</v>
      </c>
      <c r="B333" s="81" t="s">
        <v>619</v>
      </c>
      <c r="C333" s="82"/>
      <c r="D333" s="34"/>
      <c r="E333" s="34"/>
      <c r="F333" s="34"/>
      <c r="G333" s="34"/>
      <c r="H333" s="34"/>
      <c r="I333" s="34"/>
      <c r="J333" s="34"/>
      <c r="K333" s="71"/>
      <c r="L333" s="36"/>
      <c r="M333" s="36"/>
      <c r="N333" s="38"/>
      <c r="O333" s="38"/>
      <c r="P333" s="40"/>
      <c r="Q333" s="40"/>
      <c r="R333" s="40"/>
      <c r="S333" s="40"/>
      <c r="T333" s="2"/>
    </row>
    <row r="334" spans="1:20" ht="63.95" customHeight="1">
      <c r="A334" s="22" t="s">
        <v>620</v>
      </c>
      <c r="B334" s="81" t="s">
        <v>621</v>
      </c>
      <c r="C334" s="82"/>
      <c r="D334" s="34"/>
      <c r="E334" s="34"/>
      <c r="F334" s="34"/>
      <c r="G334" s="34"/>
      <c r="H334" s="34"/>
      <c r="I334" s="34"/>
      <c r="J334" s="34"/>
      <c r="K334" s="71"/>
      <c r="L334" s="36"/>
      <c r="M334" s="36"/>
      <c r="N334" s="38"/>
      <c r="O334" s="38"/>
      <c r="P334" s="40"/>
      <c r="Q334" s="40"/>
      <c r="R334" s="40"/>
      <c r="S334" s="40"/>
      <c r="T334" s="2"/>
    </row>
    <row r="335" spans="1:20" ht="63.75">
      <c r="A335" s="22"/>
      <c r="B335" s="81"/>
      <c r="C335" s="82"/>
      <c r="D335" s="41" t="s">
        <v>622</v>
      </c>
      <c r="E335" s="42"/>
      <c r="F335" s="42"/>
      <c r="G335" s="42"/>
      <c r="H335" s="42"/>
      <c r="I335" s="42"/>
      <c r="J335" s="42"/>
      <c r="K335" s="69" t="s">
        <v>623</v>
      </c>
      <c r="L335" s="23" t="s">
        <v>194</v>
      </c>
      <c r="M335" s="23" t="s">
        <v>32</v>
      </c>
      <c r="N335" s="31">
        <f>N336</f>
        <v>660000</v>
      </c>
      <c r="O335" s="31">
        <f>O336</f>
        <v>660000</v>
      </c>
      <c r="P335" s="24">
        <v>0</v>
      </c>
      <c r="Q335" s="24"/>
      <c r="R335" s="24"/>
      <c r="S335" s="24"/>
      <c r="T335" s="25"/>
    </row>
    <row r="336" spans="1:20" ht="63.75">
      <c r="A336" s="22"/>
      <c r="B336" s="81"/>
      <c r="C336" s="82"/>
      <c r="D336" s="41" t="s">
        <v>624</v>
      </c>
      <c r="E336" s="42"/>
      <c r="F336" s="42"/>
      <c r="G336" s="42"/>
      <c r="H336" s="42"/>
      <c r="I336" s="42"/>
      <c r="J336" s="42"/>
      <c r="K336" s="69" t="s">
        <v>625</v>
      </c>
      <c r="L336" s="23" t="s">
        <v>194</v>
      </c>
      <c r="M336" s="23" t="s">
        <v>32</v>
      </c>
      <c r="N336" s="31">
        <f>N337</f>
        <v>660000</v>
      </c>
      <c r="O336" s="31">
        <f>O337</f>
        <v>660000</v>
      </c>
      <c r="P336" s="24">
        <v>0</v>
      </c>
      <c r="Q336" s="24"/>
      <c r="R336" s="24"/>
      <c r="S336" s="24"/>
      <c r="T336" s="25"/>
    </row>
    <row r="337" spans="1:20" ht="12.75" customHeight="1">
      <c r="A337" s="26"/>
      <c r="B337" s="83"/>
      <c r="C337" s="84"/>
      <c r="D337" s="33" t="s">
        <v>626</v>
      </c>
      <c r="E337" s="34"/>
      <c r="F337" s="34"/>
      <c r="G337" s="34"/>
      <c r="H337" s="34"/>
      <c r="I337" s="34"/>
      <c r="J337" s="34"/>
      <c r="K337" s="70" t="s">
        <v>627</v>
      </c>
      <c r="L337" s="35" t="s">
        <v>194</v>
      </c>
      <c r="M337" s="35" t="s">
        <v>32</v>
      </c>
      <c r="N337" s="37">
        <v>660000</v>
      </c>
      <c r="O337" s="37">
        <v>660000</v>
      </c>
      <c r="P337" s="39">
        <v>0</v>
      </c>
      <c r="Q337" s="39"/>
      <c r="R337" s="39"/>
      <c r="S337" s="39"/>
      <c r="T337" s="2"/>
    </row>
    <row r="338" spans="1:20" ht="25.7" customHeight="1">
      <c r="A338" s="22" t="s">
        <v>628</v>
      </c>
      <c r="B338" s="81" t="s">
        <v>627</v>
      </c>
      <c r="C338" s="82"/>
      <c r="D338" s="34"/>
      <c r="E338" s="34"/>
      <c r="F338" s="34"/>
      <c r="G338" s="34"/>
      <c r="H338" s="34"/>
      <c r="I338" s="34"/>
      <c r="J338" s="34"/>
      <c r="K338" s="71"/>
      <c r="L338" s="36"/>
      <c r="M338" s="36"/>
      <c r="N338" s="38"/>
      <c r="O338" s="38"/>
      <c r="P338" s="40"/>
      <c r="Q338" s="40"/>
      <c r="R338" s="40"/>
      <c r="S338" s="40"/>
      <c r="T338" s="2"/>
    </row>
    <row r="339" spans="1:20" ht="102">
      <c r="A339" s="22"/>
      <c r="B339" s="81"/>
      <c r="C339" s="82"/>
      <c r="D339" s="41" t="s">
        <v>629</v>
      </c>
      <c r="E339" s="42"/>
      <c r="F339" s="42"/>
      <c r="G339" s="42"/>
      <c r="H339" s="42"/>
      <c r="I339" s="42"/>
      <c r="J339" s="42"/>
      <c r="K339" s="69" t="s">
        <v>630</v>
      </c>
      <c r="L339" s="23" t="s">
        <v>7</v>
      </c>
      <c r="M339" s="23" t="s">
        <v>32</v>
      </c>
      <c r="N339" s="31">
        <f>N340</f>
        <v>0</v>
      </c>
      <c r="O339" s="31">
        <f>O340</f>
        <v>-0.28000000000000003</v>
      </c>
      <c r="P339" s="24">
        <v>0</v>
      </c>
      <c r="Q339" s="24"/>
      <c r="R339" s="24"/>
      <c r="S339" s="24"/>
      <c r="T339" s="25"/>
    </row>
    <row r="340" spans="1:20" ht="76.5">
      <c r="A340" s="22"/>
      <c r="B340" s="81"/>
      <c r="C340" s="82"/>
      <c r="D340" s="41" t="s">
        <v>631</v>
      </c>
      <c r="E340" s="42"/>
      <c r="F340" s="42"/>
      <c r="G340" s="42"/>
      <c r="H340" s="42"/>
      <c r="I340" s="42"/>
      <c r="J340" s="42"/>
      <c r="K340" s="69" t="s">
        <v>632</v>
      </c>
      <c r="L340" s="23" t="s">
        <v>7</v>
      </c>
      <c r="M340" s="23" t="s">
        <v>32</v>
      </c>
      <c r="N340" s="31">
        <f>N341</f>
        <v>0</v>
      </c>
      <c r="O340" s="31">
        <f>O341</f>
        <v>-0.28000000000000003</v>
      </c>
      <c r="P340" s="24">
        <v>0</v>
      </c>
      <c r="Q340" s="24"/>
      <c r="R340" s="24"/>
      <c r="S340" s="24"/>
      <c r="T340" s="25"/>
    </row>
    <row r="341" spans="1:20" ht="12.75" customHeight="1">
      <c r="A341" s="26"/>
      <c r="B341" s="83"/>
      <c r="C341" s="84"/>
      <c r="D341" s="33" t="s">
        <v>633</v>
      </c>
      <c r="E341" s="34"/>
      <c r="F341" s="34"/>
      <c r="G341" s="34"/>
      <c r="H341" s="34"/>
      <c r="I341" s="34"/>
      <c r="J341" s="34"/>
      <c r="K341" s="70" t="s">
        <v>634</v>
      </c>
      <c r="L341" s="35" t="s">
        <v>7</v>
      </c>
      <c r="M341" s="35" t="s">
        <v>32</v>
      </c>
      <c r="N341" s="37">
        <v>0</v>
      </c>
      <c r="O341" s="37">
        <v>-0.28000000000000003</v>
      </c>
      <c r="P341" s="39">
        <v>0</v>
      </c>
      <c r="Q341" s="39"/>
      <c r="R341" s="39"/>
      <c r="S341" s="39"/>
      <c r="T341" s="2"/>
    </row>
    <row r="342" spans="1:20" ht="89.45" customHeight="1">
      <c r="A342" s="22" t="s">
        <v>635</v>
      </c>
      <c r="B342" s="81" t="s">
        <v>634</v>
      </c>
      <c r="C342" s="82"/>
      <c r="D342" s="34"/>
      <c r="E342" s="34"/>
      <c r="F342" s="34"/>
      <c r="G342" s="34"/>
      <c r="H342" s="34"/>
      <c r="I342" s="34"/>
      <c r="J342" s="34"/>
      <c r="K342" s="71"/>
      <c r="L342" s="36"/>
      <c r="M342" s="36"/>
      <c r="N342" s="38"/>
      <c r="O342" s="38"/>
      <c r="P342" s="40"/>
      <c r="Q342" s="40"/>
      <c r="R342" s="40"/>
      <c r="S342" s="40"/>
      <c r="T342" s="2"/>
    </row>
    <row r="343" spans="1:20" ht="63.75">
      <c r="A343" s="22"/>
      <c r="B343" s="81"/>
      <c r="C343" s="82"/>
      <c r="D343" s="41" t="s">
        <v>636</v>
      </c>
      <c r="E343" s="42"/>
      <c r="F343" s="42"/>
      <c r="G343" s="42"/>
      <c r="H343" s="42"/>
      <c r="I343" s="42"/>
      <c r="J343" s="42"/>
      <c r="K343" s="69" t="s">
        <v>637</v>
      </c>
      <c r="L343" s="23" t="s">
        <v>194</v>
      </c>
      <c r="M343" s="23" t="s">
        <v>32</v>
      </c>
      <c r="N343" s="31">
        <f>N344</f>
        <v>102790.39999999999</v>
      </c>
      <c r="O343" s="31">
        <f>O344</f>
        <v>102790.39999999999</v>
      </c>
      <c r="P343" s="24">
        <v>0</v>
      </c>
      <c r="Q343" s="24"/>
      <c r="R343" s="24"/>
      <c r="S343" s="24"/>
      <c r="T343" s="25"/>
    </row>
    <row r="344" spans="1:20" ht="63.75">
      <c r="A344" s="22"/>
      <c r="B344" s="81"/>
      <c r="C344" s="82"/>
      <c r="D344" s="41" t="s">
        <v>638</v>
      </c>
      <c r="E344" s="42"/>
      <c r="F344" s="42"/>
      <c r="G344" s="42"/>
      <c r="H344" s="42"/>
      <c r="I344" s="42"/>
      <c r="J344" s="42"/>
      <c r="K344" s="69" t="s">
        <v>639</v>
      </c>
      <c r="L344" s="23" t="s">
        <v>194</v>
      </c>
      <c r="M344" s="23" t="s">
        <v>32</v>
      </c>
      <c r="N344" s="31">
        <f>N345</f>
        <v>102790.39999999999</v>
      </c>
      <c r="O344" s="31">
        <f>O345</f>
        <v>102790.39999999999</v>
      </c>
      <c r="P344" s="24">
        <v>0</v>
      </c>
      <c r="Q344" s="24"/>
      <c r="R344" s="24"/>
      <c r="S344" s="24"/>
      <c r="T344" s="25"/>
    </row>
    <row r="345" spans="1:20" ht="12.75" customHeight="1">
      <c r="A345" s="26"/>
      <c r="B345" s="83"/>
      <c r="C345" s="84"/>
      <c r="D345" s="33" t="s">
        <v>640</v>
      </c>
      <c r="E345" s="34"/>
      <c r="F345" s="34"/>
      <c r="G345" s="34"/>
      <c r="H345" s="34"/>
      <c r="I345" s="34"/>
      <c r="J345" s="34"/>
      <c r="K345" s="70" t="s">
        <v>641</v>
      </c>
      <c r="L345" s="35" t="s">
        <v>194</v>
      </c>
      <c r="M345" s="35" t="s">
        <v>32</v>
      </c>
      <c r="N345" s="37">
        <v>102790.39999999999</v>
      </c>
      <c r="O345" s="37">
        <v>102790.39999999999</v>
      </c>
      <c r="P345" s="39">
        <v>0</v>
      </c>
      <c r="Q345" s="39"/>
      <c r="R345" s="39"/>
      <c r="S345" s="39"/>
      <c r="T345" s="2"/>
    </row>
    <row r="346" spans="1:20" ht="114.95" customHeight="1">
      <c r="A346" s="22" t="s">
        <v>642</v>
      </c>
      <c r="B346" s="81" t="s">
        <v>643</v>
      </c>
      <c r="C346" s="82"/>
      <c r="D346" s="34"/>
      <c r="E346" s="34"/>
      <c r="F346" s="34"/>
      <c r="G346" s="34"/>
      <c r="H346" s="34"/>
      <c r="I346" s="34"/>
      <c r="J346" s="34"/>
      <c r="K346" s="71"/>
      <c r="L346" s="36"/>
      <c r="M346" s="36"/>
      <c r="N346" s="38"/>
      <c r="O346" s="38"/>
      <c r="P346" s="40"/>
      <c r="Q346" s="40"/>
      <c r="R346" s="40"/>
      <c r="S346" s="40"/>
      <c r="T346" s="2"/>
    </row>
    <row r="347" spans="1:20" ht="63.75">
      <c r="A347" s="22"/>
      <c r="B347" s="81"/>
      <c r="C347" s="82"/>
      <c r="D347" s="41" t="s">
        <v>644</v>
      </c>
      <c r="E347" s="42"/>
      <c r="F347" s="42"/>
      <c r="G347" s="42"/>
      <c r="H347" s="42"/>
      <c r="I347" s="42"/>
      <c r="J347" s="42"/>
      <c r="K347" s="69" t="s">
        <v>645</v>
      </c>
      <c r="L347" s="23" t="s">
        <v>194</v>
      </c>
      <c r="M347" s="23" t="s">
        <v>32</v>
      </c>
      <c r="N347" s="31">
        <f>N348</f>
        <v>-1000</v>
      </c>
      <c r="O347" s="31">
        <f>O348</f>
        <v>-1000</v>
      </c>
      <c r="P347" s="24">
        <v>0</v>
      </c>
      <c r="Q347" s="24"/>
      <c r="R347" s="24"/>
      <c r="S347" s="24"/>
      <c r="T347" s="25"/>
    </row>
    <row r="348" spans="1:20" ht="63.75">
      <c r="A348" s="22"/>
      <c r="B348" s="81"/>
      <c r="C348" s="82"/>
      <c r="D348" s="41" t="s">
        <v>646</v>
      </c>
      <c r="E348" s="42"/>
      <c r="F348" s="42"/>
      <c r="G348" s="42"/>
      <c r="H348" s="42"/>
      <c r="I348" s="42"/>
      <c r="J348" s="42"/>
      <c r="K348" s="69" t="s">
        <v>647</v>
      </c>
      <c r="L348" s="23" t="s">
        <v>194</v>
      </c>
      <c r="M348" s="23" t="s">
        <v>32</v>
      </c>
      <c r="N348" s="31">
        <f>N349</f>
        <v>-1000</v>
      </c>
      <c r="O348" s="31">
        <f>O349</f>
        <v>-1000</v>
      </c>
      <c r="P348" s="24">
        <v>0</v>
      </c>
      <c r="Q348" s="24"/>
      <c r="R348" s="24"/>
      <c r="S348" s="24"/>
      <c r="T348" s="25"/>
    </row>
    <row r="349" spans="1:20" ht="12.75" customHeight="1">
      <c r="A349" s="26"/>
      <c r="B349" s="83"/>
      <c r="C349" s="84"/>
      <c r="D349" s="33" t="s">
        <v>648</v>
      </c>
      <c r="E349" s="34"/>
      <c r="F349" s="34"/>
      <c r="G349" s="34"/>
      <c r="H349" s="34"/>
      <c r="I349" s="34"/>
      <c r="J349" s="34"/>
      <c r="K349" s="70" t="s">
        <v>649</v>
      </c>
      <c r="L349" s="35" t="s">
        <v>194</v>
      </c>
      <c r="M349" s="35" t="s">
        <v>32</v>
      </c>
      <c r="N349" s="37">
        <v>-1000</v>
      </c>
      <c r="O349" s="37">
        <v>-1000</v>
      </c>
      <c r="P349" s="39">
        <v>0</v>
      </c>
      <c r="Q349" s="39"/>
      <c r="R349" s="39"/>
      <c r="S349" s="39"/>
      <c r="T349" s="2"/>
    </row>
    <row r="350" spans="1:20" ht="76.7" customHeight="1">
      <c r="A350" s="22" t="s">
        <v>650</v>
      </c>
      <c r="B350" s="81" t="s">
        <v>649</v>
      </c>
      <c r="C350" s="82"/>
      <c r="D350" s="34"/>
      <c r="E350" s="34"/>
      <c r="F350" s="34"/>
      <c r="G350" s="34"/>
      <c r="H350" s="34"/>
      <c r="I350" s="34"/>
      <c r="J350" s="34"/>
      <c r="K350" s="71"/>
      <c r="L350" s="36"/>
      <c r="M350" s="36"/>
      <c r="N350" s="38"/>
      <c r="O350" s="38"/>
      <c r="P350" s="40"/>
      <c r="Q350" s="40"/>
      <c r="R350" s="40"/>
      <c r="S350" s="40"/>
      <c r="T350" s="2"/>
    </row>
    <row r="351" spans="1:20" ht="15" customHeight="1">
      <c r="A351" s="27"/>
      <c r="B351" s="72"/>
      <c r="C351" s="72"/>
      <c r="D351" s="27"/>
      <c r="E351" s="27"/>
      <c r="F351" s="27"/>
      <c r="G351" s="27"/>
      <c r="H351" s="27"/>
      <c r="I351" s="27"/>
      <c r="J351" s="27"/>
      <c r="K351" s="72"/>
      <c r="L351" s="28" t="s">
        <v>653</v>
      </c>
      <c r="M351" s="29">
        <v>9000</v>
      </c>
      <c r="N351" s="32">
        <f>N14+N251</f>
        <v>1827024091.6000001</v>
      </c>
      <c r="O351" s="32">
        <f>O14+O251</f>
        <v>1450974393.7600002</v>
      </c>
      <c r="P351" s="30">
        <v>0</v>
      </c>
      <c r="Q351" s="30"/>
      <c r="R351" s="30"/>
      <c r="S351" s="30"/>
      <c r="T351" s="2"/>
    </row>
  </sheetData>
  <mergeCells count="1513">
    <mergeCell ref="B347:C347"/>
    <mergeCell ref="D347:J347"/>
    <mergeCell ref="B348:C348"/>
    <mergeCell ref="D348:J348"/>
    <mergeCell ref="D331:J331"/>
    <mergeCell ref="B331:C331"/>
    <mergeCell ref="B332:C332"/>
    <mergeCell ref="K332:K334"/>
    <mergeCell ref="D332:J334"/>
    <mergeCell ref="B333:C333"/>
    <mergeCell ref="B334:C334"/>
    <mergeCell ref="B335:C335"/>
    <mergeCell ref="D335:J335"/>
    <mergeCell ref="B336:C336"/>
    <mergeCell ref="D336:J336"/>
    <mergeCell ref="B337:C337"/>
    <mergeCell ref="D337:J338"/>
    <mergeCell ref="K337:K338"/>
    <mergeCell ref="B338:C338"/>
    <mergeCell ref="D339:J339"/>
    <mergeCell ref="B339:C339"/>
    <mergeCell ref="R341:R342"/>
    <mergeCell ref="O341:O342"/>
    <mergeCell ref="Q341:Q342"/>
    <mergeCell ref="D340:J340"/>
    <mergeCell ref="B340:C340"/>
    <mergeCell ref="K341:K342"/>
    <mergeCell ref="D341:J342"/>
    <mergeCell ref="B341:C341"/>
    <mergeCell ref="B342:C342"/>
    <mergeCell ref="D343:J343"/>
    <mergeCell ref="B343:C343"/>
    <mergeCell ref="D344:J344"/>
    <mergeCell ref="B344:C344"/>
    <mergeCell ref="B345:C345"/>
    <mergeCell ref="K345:K346"/>
    <mergeCell ref="D345:J346"/>
    <mergeCell ref="B346:C346"/>
    <mergeCell ref="R345:R346"/>
    <mergeCell ref="S345:S346"/>
    <mergeCell ref="L349:L350"/>
    <mergeCell ref="M349:M350"/>
    <mergeCell ref="N349:N350"/>
    <mergeCell ref="O349:O350"/>
    <mergeCell ref="P349:P350"/>
    <mergeCell ref="Q349:Q350"/>
    <mergeCell ref="R349:R350"/>
    <mergeCell ref="S349:S350"/>
    <mergeCell ref="B349:C349"/>
    <mergeCell ref="D349:J350"/>
    <mergeCell ref="K349:K350"/>
    <mergeCell ref="B350:C350"/>
    <mergeCell ref="L332:L334"/>
    <mergeCell ref="R332:R334"/>
    <mergeCell ref="Q332:Q334"/>
    <mergeCell ref="P332:P334"/>
    <mergeCell ref="S332:S334"/>
    <mergeCell ref="O332:O334"/>
    <mergeCell ref="N332:N334"/>
    <mergeCell ref="M332:M334"/>
    <mergeCell ref="N337:N338"/>
    <mergeCell ref="P337:P338"/>
    <mergeCell ref="S337:S338"/>
    <mergeCell ref="O337:O338"/>
    <mergeCell ref="Q337:Q338"/>
    <mergeCell ref="L337:L338"/>
    <mergeCell ref="M337:M338"/>
    <mergeCell ref="R337:R338"/>
    <mergeCell ref="S341:S342"/>
    <mergeCell ref="P341:P342"/>
    <mergeCell ref="D327:J328"/>
    <mergeCell ref="K327:K328"/>
    <mergeCell ref="B327:C327"/>
    <mergeCell ref="B328:C328"/>
    <mergeCell ref="D329:J330"/>
    <mergeCell ref="K329:K330"/>
    <mergeCell ref="B329:C329"/>
    <mergeCell ref="B330:C330"/>
    <mergeCell ref="M341:M342"/>
    <mergeCell ref="N341:N342"/>
    <mergeCell ref="L341:L342"/>
    <mergeCell ref="N345:N346"/>
    <mergeCell ref="L345:L346"/>
    <mergeCell ref="M345:M346"/>
    <mergeCell ref="O345:O346"/>
    <mergeCell ref="P345:P346"/>
    <mergeCell ref="Q345:Q346"/>
    <mergeCell ref="S325:S326"/>
    <mergeCell ref="R325:R326"/>
    <mergeCell ref="L325:L326"/>
    <mergeCell ref="Q325:Q326"/>
    <mergeCell ref="P325:P326"/>
    <mergeCell ref="N325:N326"/>
    <mergeCell ref="M325:M326"/>
    <mergeCell ref="S327:S328"/>
    <mergeCell ref="R327:R328"/>
    <mergeCell ref="Q327:Q328"/>
    <mergeCell ref="P327:P328"/>
    <mergeCell ref="O327:O328"/>
    <mergeCell ref="N327:N328"/>
    <mergeCell ref="L327:L328"/>
    <mergeCell ref="M327:M328"/>
    <mergeCell ref="S329:S330"/>
    <mergeCell ref="N329:N330"/>
    <mergeCell ref="R329:R330"/>
    <mergeCell ref="L329:L330"/>
    <mergeCell ref="O329:O330"/>
    <mergeCell ref="Q329:Q330"/>
    <mergeCell ref="M329:M330"/>
    <mergeCell ref="P329:P330"/>
    <mergeCell ref="B310:C310"/>
    <mergeCell ref="B311:C311"/>
    <mergeCell ref="K312:K313"/>
    <mergeCell ref="B312:C312"/>
    <mergeCell ref="D312:J313"/>
    <mergeCell ref="B313:C313"/>
    <mergeCell ref="B314:C314"/>
    <mergeCell ref="D314:J315"/>
    <mergeCell ref="K314:K315"/>
    <mergeCell ref="B315:C315"/>
    <mergeCell ref="D316:J316"/>
    <mergeCell ref="B316:C316"/>
    <mergeCell ref="B317:C317"/>
    <mergeCell ref="D317:J318"/>
    <mergeCell ref="K317:K318"/>
    <mergeCell ref="B318:C318"/>
    <mergeCell ref="O325:O326"/>
    <mergeCell ref="B320:C320"/>
    <mergeCell ref="K320:K323"/>
    <mergeCell ref="D320:J323"/>
    <mergeCell ref="B321:C321"/>
    <mergeCell ref="B322:C322"/>
    <mergeCell ref="B323:C323"/>
    <mergeCell ref="D324:J324"/>
    <mergeCell ref="B324:C324"/>
    <mergeCell ref="D325:J326"/>
    <mergeCell ref="B325:C325"/>
    <mergeCell ref="K325:K326"/>
    <mergeCell ref="B326:C326"/>
    <mergeCell ref="B304:C304"/>
    <mergeCell ref="K304:K305"/>
    <mergeCell ref="B305:C305"/>
    <mergeCell ref="D306:J307"/>
    <mergeCell ref="K306:K307"/>
    <mergeCell ref="B306:C306"/>
    <mergeCell ref="B307:C307"/>
    <mergeCell ref="D308:J309"/>
    <mergeCell ref="B308:C308"/>
    <mergeCell ref="K308:K309"/>
    <mergeCell ref="B309:C309"/>
    <mergeCell ref="O308:O309"/>
    <mergeCell ref="P308:P309"/>
    <mergeCell ref="B319:C319"/>
    <mergeCell ref="D319:J319"/>
    <mergeCell ref="S314:S315"/>
    <mergeCell ref="L314:L315"/>
    <mergeCell ref="R314:R315"/>
    <mergeCell ref="Q314:Q315"/>
    <mergeCell ref="P314:P315"/>
    <mergeCell ref="O314:O315"/>
    <mergeCell ref="N314:N315"/>
    <mergeCell ref="M314:M315"/>
    <mergeCell ref="S317:S318"/>
    <mergeCell ref="R317:R318"/>
    <mergeCell ref="Q317:Q318"/>
    <mergeCell ref="P317:P318"/>
    <mergeCell ref="N317:N318"/>
    <mergeCell ref="O317:O318"/>
    <mergeCell ref="M317:M318"/>
    <mergeCell ref="L317:L318"/>
    <mergeCell ref="D310:J311"/>
    <mergeCell ref="R312:R313"/>
    <mergeCell ref="S312:S313"/>
    <mergeCell ref="Q312:Q313"/>
    <mergeCell ref="P312:P313"/>
    <mergeCell ref="O312:O313"/>
    <mergeCell ref="L312:L313"/>
    <mergeCell ref="N312:N313"/>
    <mergeCell ref="M312:M313"/>
    <mergeCell ref="N320:N323"/>
    <mergeCell ref="S320:S323"/>
    <mergeCell ref="Q320:Q323"/>
    <mergeCell ref="M320:M323"/>
    <mergeCell ref="R320:R323"/>
    <mergeCell ref="P320:P323"/>
    <mergeCell ref="O320:O323"/>
    <mergeCell ref="L320:L323"/>
    <mergeCell ref="K299:K300"/>
    <mergeCell ref="K302:K303"/>
    <mergeCell ref="K310:K311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Q308:Q309"/>
    <mergeCell ref="N308:N309"/>
    <mergeCell ref="R308:R309"/>
    <mergeCell ref="M308:M309"/>
    <mergeCell ref="L308:L309"/>
    <mergeCell ref="S308:S309"/>
    <mergeCell ref="M310:M311"/>
    <mergeCell ref="R310:R311"/>
    <mergeCell ref="L310:L311"/>
    <mergeCell ref="Q310:Q311"/>
    <mergeCell ref="P310:P311"/>
    <mergeCell ref="S310:S311"/>
    <mergeCell ref="O310:O311"/>
    <mergeCell ref="N310:N311"/>
    <mergeCell ref="B299:C299"/>
    <mergeCell ref="D299:J300"/>
    <mergeCell ref="B300:C300"/>
    <mergeCell ref="B301:C301"/>
    <mergeCell ref="D301:J301"/>
    <mergeCell ref="B302:C302"/>
    <mergeCell ref="D302:J303"/>
    <mergeCell ref="B303:C303"/>
    <mergeCell ref="D304:J305"/>
    <mergeCell ref="L302:L303"/>
    <mergeCell ref="O302:O303"/>
    <mergeCell ref="P302:P303"/>
    <mergeCell ref="R302:R303"/>
    <mergeCell ref="N302:N303"/>
    <mergeCell ref="M302:M303"/>
    <mergeCell ref="S302:S303"/>
    <mergeCell ref="Q302:Q303"/>
    <mergeCell ref="O304:O305"/>
    <mergeCell ref="P304:P305"/>
    <mergeCell ref="Q304:Q305"/>
    <mergeCell ref="N304:N305"/>
    <mergeCell ref="M304:M305"/>
    <mergeCell ref="R304:R305"/>
    <mergeCell ref="L304:L305"/>
    <mergeCell ref="S304:S305"/>
    <mergeCell ref="Q306:Q307"/>
    <mergeCell ref="R306:R307"/>
    <mergeCell ref="N306:N307"/>
    <mergeCell ref="L306:L307"/>
    <mergeCell ref="S306:S307"/>
    <mergeCell ref="P306:P307"/>
    <mergeCell ref="M306:M307"/>
    <mergeCell ref="O306:O307"/>
    <mergeCell ref="B266:C266"/>
    <mergeCell ref="K266:K267"/>
    <mergeCell ref="D266:J267"/>
    <mergeCell ref="B267:C267"/>
    <mergeCell ref="B268:C268"/>
    <mergeCell ref="D268:J268"/>
    <mergeCell ref="D269:J278"/>
    <mergeCell ref="B269:C269"/>
    <mergeCell ref="K269:K278"/>
    <mergeCell ref="B270:C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D279:J279"/>
    <mergeCell ref="Q280:Q281"/>
    <mergeCell ref="S280:S281"/>
    <mergeCell ref="L280:L281"/>
    <mergeCell ref="O280:O281"/>
    <mergeCell ref="R280:R281"/>
    <mergeCell ref="P280:P281"/>
    <mergeCell ref="M280:M281"/>
    <mergeCell ref="N280:N281"/>
    <mergeCell ref="O282:O298"/>
    <mergeCell ref="P282:P298"/>
    <mergeCell ref="S282:S298"/>
    <mergeCell ref="M282:M298"/>
    <mergeCell ref="L282:L298"/>
    <mergeCell ref="R282:R298"/>
    <mergeCell ref="Q282:Q298"/>
    <mergeCell ref="N282:N298"/>
    <mergeCell ref="K280:K281"/>
    <mergeCell ref="D280:J281"/>
    <mergeCell ref="B280:C280"/>
    <mergeCell ref="B281:C281"/>
    <mergeCell ref="K282:K298"/>
    <mergeCell ref="D282:J298"/>
    <mergeCell ref="B282:C282"/>
    <mergeCell ref="B283:C283"/>
    <mergeCell ref="B284:C284"/>
    <mergeCell ref="B285:C285"/>
    <mergeCell ref="B286:C286"/>
    <mergeCell ref="B287:C287"/>
    <mergeCell ref="B288:C288"/>
    <mergeCell ref="B289:C289"/>
    <mergeCell ref="P299:P300"/>
    <mergeCell ref="Q299:Q300"/>
    <mergeCell ref="R299:R300"/>
    <mergeCell ref="S299:S300"/>
    <mergeCell ref="O299:O300"/>
    <mergeCell ref="L299:L300"/>
    <mergeCell ref="N299:N300"/>
    <mergeCell ref="M299:M300"/>
    <mergeCell ref="B254:C254"/>
    <mergeCell ref="K254:K256"/>
    <mergeCell ref="D254:J256"/>
    <mergeCell ref="B255:C255"/>
    <mergeCell ref="B256:C256"/>
    <mergeCell ref="D257:J257"/>
    <mergeCell ref="B257:C257"/>
    <mergeCell ref="D258:J259"/>
    <mergeCell ref="K258:K259"/>
    <mergeCell ref="B258:C258"/>
    <mergeCell ref="B259:C259"/>
    <mergeCell ref="K260:K261"/>
    <mergeCell ref="D260:J261"/>
    <mergeCell ref="B260:C260"/>
    <mergeCell ref="B261:C261"/>
    <mergeCell ref="D262:J263"/>
    <mergeCell ref="K262:K263"/>
    <mergeCell ref="B262:C262"/>
    <mergeCell ref="B263:C263"/>
    <mergeCell ref="B264:C264"/>
    <mergeCell ref="D264:J265"/>
    <mergeCell ref="K264:K265"/>
    <mergeCell ref="B265:C265"/>
    <mergeCell ref="P269:P278"/>
    <mergeCell ref="B243:C243"/>
    <mergeCell ref="D243:J243"/>
    <mergeCell ref="K244:K245"/>
    <mergeCell ref="D244:J245"/>
    <mergeCell ref="B244:C244"/>
    <mergeCell ref="B245:C245"/>
    <mergeCell ref="D246:J246"/>
    <mergeCell ref="B246:C246"/>
    <mergeCell ref="K247:K250"/>
    <mergeCell ref="D247:J250"/>
    <mergeCell ref="B247:C247"/>
    <mergeCell ref="B248:C248"/>
    <mergeCell ref="B249:C249"/>
    <mergeCell ref="B250:C250"/>
    <mergeCell ref="D251:J251"/>
    <mergeCell ref="B251:C251"/>
    <mergeCell ref="B252:C252"/>
    <mergeCell ref="D252:J252"/>
    <mergeCell ref="B253:C253"/>
    <mergeCell ref="D253:J253"/>
    <mergeCell ref="P264:P265"/>
    <mergeCell ref="Q264:Q265"/>
    <mergeCell ref="L264:L265"/>
    <mergeCell ref="N264:N265"/>
    <mergeCell ref="M264:M265"/>
    <mergeCell ref="S264:S265"/>
    <mergeCell ref="R264:R265"/>
    <mergeCell ref="O264:O265"/>
    <mergeCell ref="P266:P267"/>
    <mergeCell ref="Q266:Q267"/>
    <mergeCell ref="N266:N267"/>
    <mergeCell ref="R266:R267"/>
    <mergeCell ref="O266:O267"/>
    <mergeCell ref="S266:S267"/>
    <mergeCell ref="L266:L267"/>
    <mergeCell ref="M266:M267"/>
    <mergeCell ref="S258:S259"/>
    <mergeCell ref="P258:P259"/>
    <mergeCell ref="R258:R259"/>
    <mergeCell ref="Q258:Q259"/>
    <mergeCell ref="M258:M259"/>
    <mergeCell ref="P260:P261"/>
    <mergeCell ref="Q260:Q261"/>
    <mergeCell ref="N260:N261"/>
    <mergeCell ref="M260:M261"/>
    <mergeCell ref="L260:L261"/>
    <mergeCell ref="R260:R261"/>
    <mergeCell ref="S260:S261"/>
    <mergeCell ref="O260:O261"/>
    <mergeCell ref="P262:P263"/>
    <mergeCell ref="O269:O278"/>
    <mergeCell ref="M269:M278"/>
    <mergeCell ref="N269:N278"/>
    <mergeCell ref="R269:R278"/>
    <mergeCell ref="L269:L278"/>
    <mergeCell ref="Q269:Q278"/>
    <mergeCell ref="S269:S278"/>
    <mergeCell ref="K232:K233"/>
    <mergeCell ref="D232:J233"/>
    <mergeCell ref="B232:C232"/>
    <mergeCell ref="B233:C233"/>
    <mergeCell ref="B234:C234"/>
    <mergeCell ref="D234:J234"/>
    <mergeCell ref="K235:K236"/>
    <mergeCell ref="D235:J236"/>
    <mergeCell ref="B235:C235"/>
    <mergeCell ref="B236:C236"/>
    <mergeCell ref="D237:J237"/>
    <mergeCell ref="B237:C237"/>
    <mergeCell ref="B238:C238"/>
    <mergeCell ref="D238:J238"/>
    <mergeCell ref="B239:C239"/>
    <mergeCell ref="K239:K240"/>
    <mergeCell ref="D239:J240"/>
    <mergeCell ref="B240:C240"/>
    <mergeCell ref="B241:C241"/>
    <mergeCell ref="D241:J242"/>
    <mergeCell ref="K241:K242"/>
    <mergeCell ref="B242:C242"/>
    <mergeCell ref="O258:O259"/>
    <mergeCell ref="L258:L259"/>
    <mergeCell ref="N258:N259"/>
    <mergeCell ref="S254:S256"/>
    <mergeCell ref="N254:N256"/>
    <mergeCell ref="R254:R256"/>
    <mergeCell ref="L254:L256"/>
    <mergeCell ref="Q254:Q256"/>
    <mergeCell ref="O254:O256"/>
    <mergeCell ref="M254:M256"/>
    <mergeCell ref="P254:P256"/>
    <mergeCell ref="O262:O263"/>
    <mergeCell ref="R262:R263"/>
    <mergeCell ref="Q262:Q263"/>
    <mergeCell ref="L262:L263"/>
    <mergeCell ref="S262:S263"/>
    <mergeCell ref="N262:N263"/>
    <mergeCell ref="M262:M263"/>
    <mergeCell ref="B221:C221"/>
    <mergeCell ref="K221:K222"/>
    <mergeCell ref="D221:J222"/>
    <mergeCell ref="B222:C222"/>
    <mergeCell ref="D223:J223"/>
    <mergeCell ref="B223:C223"/>
    <mergeCell ref="K224:K225"/>
    <mergeCell ref="D224:J225"/>
    <mergeCell ref="B224:C224"/>
    <mergeCell ref="B225:C225"/>
    <mergeCell ref="K226:K227"/>
    <mergeCell ref="D226:J227"/>
    <mergeCell ref="B226:C226"/>
    <mergeCell ref="B227:C227"/>
    <mergeCell ref="K228:K229"/>
    <mergeCell ref="B228:C228"/>
    <mergeCell ref="D228:J229"/>
    <mergeCell ref="D214:J215"/>
    <mergeCell ref="B214:C214"/>
    <mergeCell ref="B215:C215"/>
    <mergeCell ref="K216:K217"/>
    <mergeCell ref="D216:J217"/>
    <mergeCell ref="B216:C216"/>
    <mergeCell ref="B217:C217"/>
    <mergeCell ref="K218:K219"/>
    <mergeCell ref="B218:C218"/>
    <mergeCell ref="D218:J219"/>
    <mergeCell ref="B219:C219"/>
    <mergeCell ref="Q244:Q245"/>
    <mergeCell ref="P244:P245"/>
    <mergeCell ref="O244:O245"/>
    <mergeCell ref="N244:N245"/>
    <mergeCell ref="M244:M245"/>
    <mergeCell ref="S247:S250"/>
    <mergeCell ref="R247:R250"/>
    <mergeCell ref="Q247:Q250"/>
    <mergeCell ref="P247:P250"/>
    <mergeCell ref="N247:N250"/>
    <mergeCell ref="O247:O250"/>
    <mergeCell ref="L247:L250"/>
    <mergeCell ref="M247:M250"/>
    <mergeCell ref="B229:C229"/>
    <mergeCell ref="K230:K231"/>
    <mergeCell ref="B230:C230"/>
    <mergeCell ref="D230:J231"/>
    <mergeCell ref="B231:C231"/>
    <mergeCell ref="S244:S245"/>
    <mergeCell ref="L244:L245"/>
    <mergeCell ref="R244:R245"/>
    <mergeCell ref="B220:C220"/>
    <mergeCell ref="D220:J220"/>
    <mergeCell ref="K197:K201"/>
    <mergeCell ref="D197:J201"/>
    <mergeCell ref="B197:C197"/>
    <mergeCell ref="B198:C198"/>
    <mergeCell ref="B199:C199"/>
    <mergeCell ref="B200:C200"/>
    <mergeCell ref="B201:C201"/>
    <mergeCell ref="D202:J203"/>
    <mergeCell ref="K202:K203"/>
    <mergeCell ref="B202:C202"/>
    <mergeCell ref="B203:C203"/>
    <mergeCell ref="D204:J205"/>
    <mergeCell ref="B204:C204"/>
    <mergeCell ref="K204:K205"/>
    <mergeCell ref="B205:C205"/>
    <mergeCell ref="D206:J207"/>
    <mergeCell ref="B206:C206"/>
    <mergeCell ref="K206:K207"/>
    <mergeCell ref="B207:C207"/>
    <mergeCell ref="K208:K209"/>
    <mergeCell ref="D208:J209"/>
    <mergeCell ref="B208:C208"/>
    <mergeCell ref="B209:C209"/>
    <mergeCell ref="B210:C210"/>
    <mergeCell ref="K210:K213"/>
    <mergeCell ref="D210:J213"/>
    <mergeCell ref="B211:C211"/>
    <mergeCell ref="B212:C212"/>
    <mergeCell ref="B213:C213"/>
    <mergeCell ref="K214:K215"/>
    <mergeCell ref="O235:O236"/>
    <mergeCell ref="S235:S236"/>
    <mergeCell ref="R235:R236"/>
    <mergeCell ref="L235:L236"/>
    <mergeCell ref="Q235:Q236"/>
    <mergeCell ref="P235:P236"/>
    <mergeCell ref="M235:M236"/>
    <mergeCell ref="N235:N236"/>
    <mergeCell ref="R239:R240"/>
    <mergeCell ref="Q239:Q240"/>
    <mergeCell ref="P239:P240"/>
    <mergeCell ref="O239:O240"/>
    <mergeCell ref="N239:N240"/>
    <mergeCell ref="S239:S240"/>
    <mergeCell ref="M239:M240"/>
    <mergeCell ref="L239:L240"/>
    <mergeCell ref="P241:P242"/>
    <mergeCell ref="S241:S242"/>
    <mergeCell ref="L241:L242"/>
    <mergeCell ref="N241:N242"/>
    <mergeCell ref="M241:M242"/>
    <mergeCell ref="O241:O242"/>
    <mergeCell ref="R241:R242"/>
    <mergeCell ref="Q241:Q242"/>
    <mergeCell ref="P228:P229"/>
    <mergeCell ref="S228:S229"/>
    <mergeCell ref="L228:L229"/>
    <mergeCell ref="O228:O229"/>
    <mergeCell ref="N228:N229"/>
    <mergeCell ref="Q228:Q229"/>
    <mergeCell ref="R228:R229"/>
    <mergeCell ref="M228:M229"/>
    <mergeCell ref="Q230:Q231"/>
    <mergeCell ref="N230:N231"/>
    <mergeCell ref="P230:P231"/>
    <mergeCell ref="O230:O231"/>
    <mergeCell ref="M230:M231"/>
    <mergeCell ref="R230:R231"/>
    <mergeCell ref="L230:L231"/>
    <mergeCell ref="S230:S231"/>
    <mergeCell ref="M232:M233"/>
    <mergeCell ref="N232:N233"/>
    <mergeCell ref="Q232:Q233"/>
    <mergeCell ref="P232:P233"/>
    <mergeCell ref="O232:O233"/>
    <mergeCell ref="S232:S233"/>
    <mergeCell ref="R232:R233"/>
    <mergeCell ref="L232:L233"/>
    <mergeCell ref="B182:C182"/>
    <mergeCell ref="K182:K184"/>
    <mergeCell ref="D182:J184"/>
    <mergeCell ref="B183:C183"/>
    <mergeCell ref="B184:C184"/>
    <mergeCell ref="K185:K186"/>
    <mergeCell ref="D185:J186"/>
    <mergeCell ref="B185:C185"/>
    <mergeCell ref="B186:C186"/>
    <mergeCell ref="D187:J188"/>
    <mergeCell ref="K187:K188"/>
    <mergeCell ref="B187:C187"/>
    <mergeCell ref="B188:C188"/>
    <mergeCell ref="B189:C189"/>
    <mergeCell ref="K189:K192"/>
    <mergeCell ref="D189:J192"/>
    <mergeCell ref="B190:C190"/>
    <mergeCell ref="B191:C191"/>
    <mergeCell ref="B192:C192"/>
    <mergeCell ref="B193:C193"/>
    <mergeCell ref="D193:J196"/>
    <mergeCell ref="K193:K196"/>
    <mergeCell ref="B194:C194"/>
    <mergeCell ref="B195:C195"/>
    <mergeCell ref="B196:C196"/>
    <mergeCell ref="O221:O222"/>
    <mergeCell ref="S221:S222"/>
    <mergeCell ref="L221:L222"/>
    <mergeCell ref="R221:R222"/>
    <mergeCell ref="Q221:Q222"/>
    <mergeCell ref="P221:P222"/>
    <mergeCell ref="N221:N222"/>
    <mergeCell ref="M221:M222"/>
    <mergeCell ref="R224:R225"/>
    <mergeCell ref="Q224:Q225"/>
    <mergeCell ref="P224:P225"/>
    <mergeCell ref="O224:O225"/>
    <mergeCell ref="N224:N225"/>
    <mergeCell ref="S224:S225"/>
    <mergeCell ref="L224:L225"/>
    <mergeCell ref="M224:M225"/>
    <mergeCell ref="S214:S215"/>
    <mergeCell ref="N214:N215"/>
    <mergeCell ref="R214:R215"/>
    <mergeCell ref="Q214:Q215"/>
    <mergeCell ref="M214:M215"/>
    <mergeCell ref="O216:O217"/>
    <mergeCell ref="N216:N217"/>
    <mergeCell ref="Q216:Q217"/>
    <mergeCell ref="P216:P217"/>
    <mergeCell ref="M216:M217"/>
    <mergeCell ref="P226:P227"/>
    <mergeCell ref="Q226:Q227"/>
    <mergeCell ref="R226:R227"/>
    <mergeCell ref="O226:O227"/>
    <mergeCell ref="L226:L227"/>
    <mergeCell ref="M226:M227"/>
    <mergeCell ref="N226:N227"/>
    <mergeCell ref="S226:S227"/>
    <mergeCell ref="K169:K174"/>
    <mergeCell ref="B169:C169"/>
    <mergeCell ref="D169:J174"/>
    <mergeCell ref="B170:C170"/>
    <mergeCell ref="B171:C171"/>
    <mergeCell ref="B172:C172"/>
    <mergeCell ref="B173:C173"/>
    <mergeCell ref="B174:C174"/>
    <mergeCell ref="B175:C175"/>
    <mergeCell ref="K175:K177"/>
    <mergeCell ref="D175:J177"/>
    <mergeCell ref="B176:C176"/>
    <mergeCell ref="B177:C177"/>
    <mergeCell ref="D178:J179"/>
    <mergeCell ref="B178:C178"/>
    <mergeCell ref="K178:K179"/>
    <mergeCell ref="B179:C179"/>
    <mergeCell ref="D180:J181"/>
    <mergeCell ref="B180:C180"/>
    <mergeCell ref="K180:K181"/>
    <mergeCell ref="B181:C181"/>
    <mergeCell ref="P214:P215"/>
    <mergeCell ref="L214:L215"/>
    <mergeCell ref="O214:O215"/>
    <mergeCell ref="L216:L217"/>
    <mergeCell ref="R216:R217"/>
    <mergeCell ref="S216:S217"/>
    <mergeCell ref="R218:R219"/>
    <mergeCell ref="Q218:Q219"/>
    <mergeCell ref="N218:N219"/>
    <mergeCell ref="M218:M219"/>
    <mergeCell ref="L218:L219"/>
    <mergeCell ref="O218:O219"/>
    <mergeCell ref="S218:S219"/>
    <mergeCell ref="P218:P219"/>
    <mergeCell ref="S206:S207"/>
    <mergeCell ref="Q206:Q207"/>
    <mergeCell ref="M206:M207"/>
    <mergeCell ref="R206:R207"/>
    <mergeCell ref="L206:L207"/>
    <mergeCell ref="P206:P207"/>
    <mergeCell ref="O206:O207"/>
    <mergeCell ref="N206:N207"/>
    <mergeCell ref="S208:S209"/>
    <mergeCell ref="Q208:Q209"/>
    <mergeCell ref="R208:R209"/>
    <mergeCell ref="M208:M209"/>
    <mergeCell ref="O208:O209"/>
    <mergeCell ref="P208:P209"/>
    <mergeCell ref="L208:L209"/>
    <mergeCell ref="N208:N209"/>
    <mergeCell ref="N210:N213"/>
    <mergeCell ref="O210:O213"/>
    <mergeCell ref="Q210:Q213"/>
    <mergeCell ref="M210:M213"/>
    <mergeCell ref="R210:R213"/>
    <mergeCell ref="L210:L213"/>
    <mergeCell ref="S210:S213"/>
    <mergeCell ref="P210:P213"/>
    <mergeCell ref="B159:C159"/>
    <mergeCell ref="K159:K160"/>
    <mergeCell ref="D159:J160"/>
    <mergeCell ref="B160:C160"/>
    <mergeCell ref="K161:K162"/>
    <mergeCell ref="D161:J162"/>
    <mergeCell ref="B161:C161"/>
    <mergeCell ref="B162:C162"/>
    <mergeCell ref="D163:J163"/>
    <mergeCell ref="B163:C163"/>
    <mergeCell ref="D164:J164"/>
    <mergeCell ref="B164:C164"/>
    <mergeCell ref="D165:J166"/>
    <mergeCell ref="B165:C165"/>
    <mergeCell ref="K165:K166"/>
    <mergeCell ref="B166:C166"/>
    <mergeCell ref="D167:J168"/>
    <mergeCell ref="B167:C167"/>
    <mergeCell ref="K167:K168"/>
    <mergeCell ref="B168:C168"/>
    <mergeCell ref="S197:S201"/>
    <mergeCell ref="O197:O201"/>
    <mergeCell ref="P197:P201"/>
    <mergeCell ref="M197:M201"/>
    <mergeCell ref="Q197:Q201"/>
    <mergeCell ref="N197:N201"/>
    <mergeCell ref="L197:L201"/>
    <mergeCell ref="R197:R201"/>
    <mergeCell ref="L202:L203"/>
    <mergeCell ref="M202:M203"/>
    <mergeCell ref="Q202:Q203"/>
    <mergeCell ref="N202:N203"/>
    <mergeCell ref="R202:R203"/>
    <mergeCell ref="P202:P203"/>
    <mergeCell ref="O202:O203"/>
    <mergeCell ref="S202:S203"/>
    <mergeCell ref="R204:R205"/>
    <mergeCell ref="P204:P205"/>
    <mergeCell ref="S204:S205"/>
    <mergeCell ref="Q204:Q205"/>
    <mergeCell ref="O204:O205"/>
    <mergeCell ref="L204:L205"/>
    <mergeCell ref="N204:N205"/>
    <mergeCell ref="M204:M205"/>
    <mergeCell ref="B148:C148"/>
    <mergeCell ref="D148:J148"/>
    <mergeCell ref="D149:J149"/>
    <mergeCell ref="B149:C149"/>
    <mergeCell ref="B150:C150"/>
    <mergeCell ref="K150:K151"/>
    <mergeCell ref="D150:J151"/>
    <mergeCell ref="B151:C151"/>
    <mergeCell ref="B152:C152"/>
    <mergeCell ref="D152:J152"/>
    <mergeCell ref="D153:J154"/>
    <mergeCell ref="B153:C153"/>
    <mergeCell ref="K153:K154"/>
    <mergeCell ref="B154:C154"/>
    <mergeCell ref="B155:C155"/>
    <mergeCell ref="K155:K156"/>
    <mergeCell ref="D155:J156"/>
    <mergeCell ref="B156:C156"/>
    <mergeCell ref="D157:J158"/>
    <mergeCell ref="K157:K158"/>
    <mergeCell ref="B157:C157"/>
    <mergeCell ref="B158:C158"/>
    <mergeCell ref="O187:O188"/>
    <mergeCell ref="P187:P188"/>
    <mergeCell ref="Q187:Q188"/>
    <mergeCell ref="M187:M188"/>
    <mergeCell ref="R187:R188"/>
    <mergeCell ref="N187:N188"/>
    <mergeCell ref="S187:S188"/>
    <mergeCell ref="L187:L188"/>
    <mergeCell ref="S189:S192"/>
    <mergeCell ref="Q189:Q192"/>
    <mergeCell ref="N189:N192"/>
    <mergeCell ref="P189:P192"/>
    <mergeCell ref="L189:L192"/>
    <mergeCell ref="O189:O192"/>
    <mergeCell ref="R189:R192"/>
    <mergeCell ref="M189:M192"/>
    <mergeCell ref="N180:N181"/>
    <mergeCell ref="M180:M181"/>
    <mergeCell ref="S180:S181"/>
    <mergeCell ref="L180:L181"/>
    <mergeCell ref="R182:R184"/>
    <mergeCell ref="P182:P184"/>
    <mergeCell ref="S182:S184"/>
    <mergeCell ref="O182:O184"/>
    <mergeCell ref="M182:M184"/>
    <mergeCell ref="L182:L184"/>
    <mergeCell ref="Q182:Q184"/>
    <mergeCell ref="R193:R196"/>
    <mergeCell ref="Q193:Q196"/>
    <mergeCell ref="P193:P196"/>
    <mergeCell ref="O193:O196"/>
    <mergeCell ref="S193:S196"/>
    <mergeCell ref="M193:M196"/>
    <mergeCell ref="L193:L196"/>
    <mergeCell ref="N193:N196"/>
    <mergeCell ref="D135:J135"/>
    <mergeCell ref="B135:C135"/>
    <mergeCell ref="B136:C136"/>
    <mergeCell ref="D136:J136"/>
    <mergeCell ref="B137:C137"/>
    <mergeCell ref="K137:K143"/>
    <mergeCell ref="D137:J143"/>
    <mergeCell ref="B138:C138"/>
    <mergeCell ref="B139:C139"/>
    <mergeCell ref="B140:C140"/>
    <mergeCell ref="B141:C141"/>
    <mergeCell ref="B142:C142"/>
    <mergeCell ref="B143:C143"/>
    <mergeCell ref="B144:C144"/>
    <mergeCell ref="D144:J144"/>
    <mergeCell ref="D145:J147"/>
    <mergeCell ref="B145:C145"/>
    <mergeCell ref="K145:K147"/>
    <mergeCell ref="B146:C146"/>
    <mergeCell ref="B147:C147"/>
    <mergeCell ref="O180:O181"/>
    <mergeCell ref="R180:R181"/>
    <mergeCell ref="Q180:Q181"/>
    <mergeCell ref="P180:P181"/>
    <mergeCell ref="N182:N184"/>
    <mergeCell ref="L185:L186"/>
    <mergeCell ref="Q185:Q186"/>
    <mergeCell ref="P185:P186"/>
    <mergeCell ref="O185:O186"/>
    <mergeCell ref="N185:N186"/>
    <mergeCell ref="R185:R186"/>
    <mergeCell ref="M185:M186"/>
    <mergeCell ref="S185:S186"/>
    <mergeCell ref="B124:C124"/>
    <mergeCell ref="D124:J124"/>
    <mergeCell ref="D125:J125"/>
    <mergeCell ref="B125:C125"/>
    <mergeCell ref="K126:K127"/>
    <mergeCell ref="D126:J127"/>
    <mergeCell ref="B126:C126"/>
    <mergeCell ref="B127:C127"/>
    <mergeCell ref="K128:K129"/>
    <mergeCell ref="D128:J129"/>
    <mergeCell ref="B128:C128"/>
    <mergeCell ref="B129:C129"/>
    <mergeCell ref="K130:K132"/>
    <mergeCell ref="D130:J132"/>
    <mergeCell ref="B130:C130"/>
    <mergeCell ref="B131:C131"/>
    <mergeCell ref="B132:C132"/>
    <mergeCell ref="K133:K134"/>
    <mergeCell ref="B133:C133"/>
    <mergeCell ref="D133:J134"/>
    <mergeCell ref="B134:C134"/>
    <mergeCell ref="Q169:Q174"/>
    <mergeCell ref="S169:S174"/>
    <mergeCell ref="O169:O174"/>
    <mergeCell ref="L169:L174"/>
    <mergeCell ref="R169:R174"/>
    <mergeCell ref="P169:P174"/>
    <mergeCell ref="M169:M174"/>
    <mergeCell ref="N169:N174"/>
    <mergeCell ref="O175:O177"/>
    <mergeCell ref="P175:P177"/>
    <mergeCell ref="S175:S177"/>
    <mergeCell ref="Q175:Q177"/>
    <mergeCell ref="L175:L177"/>
    <mergeCell ref="R175:R177"/>
    <mergeCell ref="M175:M177"/>
    <mergeCell ref="N175:N177"/>
    <mergeCell ref="P178:P179"/>
    <mergeCell ref="Q178:Q179"/>
    <mergeCell ref="R178:R179"/>
    <mergeCell ref="S178:S179"/>
    <mergeCell ref="O178:O179"/>
    <mergeCell ref="L178:L179"/>
    <mergeCell ref="N178:N179"/>
    <mergeCell ref="M178:M179"/>
    <mergeCell ref="D114:J115"/>
    <mergeCell ref="K114:K115"/>
    <mergeCell ref="B114:C114"/>
    <mergeCell ref="B115:C115"/>
    <mergeCell ref="K116:K117"/>
    <mergeCell ref="D116:J117"/>
    <mergeCell ref="B116:C116"/>
    <mergeCell ref="B117:C117"/>
    <mergeCell ref="D118:J118"/>
    <mergeCell ref="B118:C118"/>
    <mergeCell ref="B119:C119"/>
    <mergeCell ref="D119:J120"/>
    <mergeCell ref="K119:K120"/>
    <mergeCell ref="B120:C120"/>
    <mergeCell ref="D121:J121"/>
    <mergeCell ref="B121:C121"/>
    <mergeCell ref="K122:K123"/>
    <mergeCell ref="D122:J123"/>
    <mergeCell ref="B122:C122"/>
    <mergeCell ref="B123:C123"/>
    <mergeCell ref="O161:O162"/>
    <mergeCell ref="M161:M162"/>
    <mergeCell ref="R161:R162"/>
    <mergeCell ref="N161:N162"/>
    <mergeCell ref="Q161:Q162"/>
    <mergeCell ref="P161:P162"/>
    <mergeCell ref="L161:L162"/>
    <mergeCell ref="S161:S162"/>
    <mergeCell ref="M165:M166"/>
    <mergeCell ref="O165:O166"/>
    <mergeCell ref="S165:S166"/>
    <mergeCell ref="R165:R166"/>
    <mergeCell ref="P165:P166"/>
    <mergeCell ref="Q165:Q166"/>
    <mergeCell ref="N165:N166"/>
    <mergeCell ref="L165:L166"/>
    <mergeCell ref="O167:O168"/>
    <mergeCell ref="S167:S168"/>
    <mergeCell ref="Q167:Q168"/>
    <mergeCell ref="M167:M168"/>
    <mergeCell ref="R167:R168"/>
    <mergeCell ref="L167:L168"/>
    <mergeCell ref="N167:N168"/>
    <mergeCell ref="P167:P168"/>
    <mergeCell ref="L155:L156"/>
    <mergeCell ref="N155:N156"/>
    <mergeCell ref="P155:P156"/>
    <mergeCell ref="Q155:Q156"/>
    <mergeCell ref="O155:O156"/>
    <mergeCell ref="M155:M156"/>
    <mergeCell ref="R155:R156"/>
    <mergeCell ref="S155:S156"/>
    <mergeCell ref="R157:R158"/>
    <mergeCell ref="M157:M158"/>
    <mergeCell ref="Q157:Q158"/>
    <mergeCell ref="P157:P158"/>
    <mergeCell ref="S157:S158"/>
    <mergeCell ref="O157:O158"/>
    <mergeCell ref="N157:N158"/>
    <mergeCell ref="L157:L158"/>
    <mergeCell ref="Q159:Q160"/>
    <mergeCell ref="R159:R160"/>
    <mergeCell ref="P159:P160"/>
    <mergeCell ref="N159:N160"/>
    <mergeCell ref="O159:O160"/>
    <mergeCell ref="S159:S160"/>
    <mergeCell ref="L159:L160"/>
    <mergeCell ref="M159:M160"/>
    <mergeCell ref="O145:O147"/>
    <mergeCell ref="L145:L147"/>
    <mergeCell ref="R145:R147"/>
    <mergeCell ref="Q145:Q147"/>
    <mergeCell ref="P145:P147"/>
    <mergeCell ref="S145:S147"/>
    <mergeCell ref="M145:M147"/>
    <mergeCell ref="N145:N147"/>
    <mergeCell ref="S150:S151"/>
    <mergeCell ref="R150:R151"/>
    <mergeCell ref="Q150:Q151"/>
    <mergeCell ref="P150:P151"/>
    <mergeCell ref="O150:O151"/>
    <mergeCell ref="N150:N151"/>
    <mergeCell ref="L150:L151"/>
    <mergeCell ref="M150:M151"/>
    <mergeCell ref="L153:L154"/>
    <mergeCell ref="P153:P154"/>
    <mergeCell ref="R153:R154"/>
    <mergeCell ref="M153:M154"/>
    <mergeCell ref="O153:O154"/>
    <mergeCell ref="Q153:Q154"/>
    <mergeCell ref="S153:S154"/>
    <mergeCell ref="N153:N154"/>
    <mergeCell ref="S130:S132"/>
    <mergeCell ref="R130:R132"/>
    <mergeCell ref="L130:L132"/>
    <mergeCell ref="Q130:Q132"/>
    <mergeCell ref="P130:P132"/>
    <mergeCell ref="O130:O132"/>
    <mergeCell ref="M130:M132"/>
    <mergeCell ref="N130:N132"/>
    <mergeCell ref="S133:S134"/>
    <mergeCell ref="R133:R134"/>
    <mergeCell ref="Q133:Q134"/>
    <mergeCell ref="P133:P134"/>
    <mergeCell ref="O133:O134"/>
    <mergeCell ref="N133:N134"/>
    <mergeCell ref="L133:L134"/>
    <mergeCell ref="M133:M134"/>
    <mergeCell ref="O137:O143"/>
    <mergeCell ref="N137:N143"/>
    <mergeCell ref="P137:P143"/>
    <mergeCell ref="S137:S143"/>
    <mergeCell ref="R137:R143"/>
    <mergeCell ref="Q137:Q143"/>
    <mergeCell ref="L137:L143"/>
    <mergeCell ref="M137:M143"/>
    <mergeCell ref="N122:N123"/>
    <mergeCell ref="O122:O123"/>
    <mergeCell ref="L122:L123"/>
    <mergeCell ref="S122:S123"/>
    <mergeCell ref="P122:P123"/>
    <mergeCell ref="R122:R123"/>
    <mergeCell ref="M122:M123"/>
    <mergeCell ref="Q122:Q123"/>
    <mergeCell ref="O126:O127"/>
    <mergeCell ref="P126:P127"/>
    <mergeCell ref="Q126:Q127"/>
    <mergeCell ref="N126:N127"/>
    <mergeCell ref="R126:R127"/>
    <mergeCell ref="L126:L127"/>
    <mergeCell ref="M126:M127"/>
    <mergeCell ref="S126:S127"/>
    <mergeCell ref="Q128:Q129"/>
    <mergeCell ref="P128:P129"/>
    <mergeCell ref="R128:R129"/>
    <mergeCell ref="S128:S129"/>
    <mergeCell ref="O128:O129"/>
    <mergeCell ref="M128:M129"/>
    <mergeCell ref="L128:L129"/>
    <mergeCell ref="N128:N129"/>
    <mergeCell ref="O114:O115"/>
    <mergeCell ref="S114:S115"/>
    <mergeCell ref="P114:P115"/>
    <mergeCell ref="M114:M115"/>
    <mergeCell ref="Q114:Q115"/>
    <mergeCell ref="R114:R115"/>
    <mergeCell ref="N114:N115"/>
    <mergeCell ref="L114:L115"/>
    <mergeCell ref="Q116:Q117"/>
    <mergeCell ref="N116:N117"/>
    <mergeCell ref="R116:R117"/>
    <mergeCell ref="P116:P117"/>
    <mergeCell ref="S116:S117"/>
    <mergeCell ref="O116:O117"/>
    <mergeCell ref="L116:L117"/>
    <mergeCell ref="M116:M117"/>
    <mergeCell ref="Q119:Q120"/>
    <mergeCell ref="R119:R120"/>
    <mergeCell ref="P119:P120"/>
    <mergeCell ref="O119:O120"/>
    <mergeCell ref="L119:L120"/>
    <mergeCell ref="N119:N120"/>
    <mergeCell ref="M119:M120"/>
    <mergeCell ref="S119:S120"/>
    <mergeCell ref="A1:S1"/>
    <mergeCell ref="A2:S2"/>
    <mergeCell ref="E7:Q7"/>
    <mergeCell ref="A7:D7"/>
    <mergeCell ref="A8:D8"/>
    <mergeCell ref="E8:Q8"/>
    <mergeCell ref="E9:G9"/>
    <mergeCell ref="A9:B9"/>
    <mergeCell ref="M11:M12"/>
    <mergeCell ref="L11:L12"/>
    <mergeCell ref="Q11:S11"/>
    <mergeCell ref="N11:N12"/>
    <mergeCell ref="O11:O12"/>
    <mergeCell ref="B11:C12"/>
    <mergeCell ref="P11:P12"/>
    <mergeCell ref="A11:A12"/>
    <mergeCell ref="D11:K11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D17:J19"/>
    <mergeCell ref="B17:C17"/>
    <mergeCell ref="K17:K19"/>
    <mergeCell ref="B18:C18"/>
    <mergeCell ref="B19:C19"/>
    <mergeCell ref="K20:K21"/>
    <mergeCell ref="B20:C20"/>
    <mergeCell ref="D20:J21"/>
    <mergeCell ref="B21:C21"/>
    <mergeCell ref="K22:K23"/>
    <mergeCell ref="D22:J23"/>
    <mergeCell ref="B22:C22"/>
    <mergeCell ref="B23:C23"/>
    <mergeCell ref="K24:K25"/>
    <mergeCell ref="D24:J25"/>
    <mergeCell ref="B24:C24"/>
    <mergeCell ref="B25:C25"/>
    <mergeCell ref="O17:O19"/>
    <mergeCell ref="L17:L19"/>
    <mergeCell ref="S17:S19"/>
    <mergeCell ref="M17:M19"/>
    <mergeCell ref="R17:R19"/>
    <mergeCell ref="P17:P19"/>
    <mergeCell ref="N17:N19"/>
    <mergeCell ref="Q17:Q19"/>
    <mergeCell ref="O20:O21"/>
    <mergeCell ref="N20:N21"/>
    <mergeCell ref="S20:S21"/>
    <mergeCell ref="P20:P21"/>
    <mergeCell ref="M20:M21"/>
    <mergeCell ref="Q20:Q21"/>
    <mergeCell ref="R20:R21"/>
    <mergeCell ref="L20:L21"/>
    <mergeCell ref="P22:P23"/>
    <mergeCell ref="R22:R23"/>
    <mergeCell ref="S22:S23"/>
    <mergeCell ref="Q22:Q23"/>
    <mergeCell ref="O22:O23"/>
    <mergeCell ref="L22:L23"/>
    <mergeCell ref="N22:N23"/>
    <mergeCell ref="M22:M23"/>
    <mergeCell ref="L24:L25"/>
    <mergeCell ref="R24:R25"/>
    <mergeCell ref="Q24:Q25"/>
    <mergeCell ref="P24:P25"/>
    <mergeCell ref="O24:O25"/>
    <mergeCell ref="N24:N25"/>
    <mergeCell ref="M24:M25"/>
    <mergeCell ref="S24:S25"/>
    <mergeCell ref="R26:R28"/>
    <mergeCell ref="Q26:Q28"/>
    <mergeCell ref="M26:M28"/>
    <mergeCell ref="O26:O28"/>
    <mergeCell ref="L26:L28"/>
    <mergeCell ref="S26:S28"/>
    <mergeCell ref="N26:N28"/>
    <mergeCell ref="P26:P28"/>
    <mergeCell ref="O29:O30"/>
    <mergeCell ref="Q29:Q30"/>
    <mergeCell ref="L29:L30"/>
    <mergeCell ref="P29:P30"/>
    <mergeCell ref="N29:N30"/>
    <mergeCell ref="M29:M30"/>
    <mergeCell ref="S29:S30"/>
    <mergeCell ref="R29:R30"/>
    <mergeCell ref="B26:C26"/>
    <mergeCell ref="K26:K28"/>
    <mergeCell ref="D26:J28"/>
    <mergeCell ref="B27:C27"/>
    <mergeCell ref="B28:C28"/>
    <mergeCell ref="K29:K30"/>
    <mergeCell ref="D29:J30"/>
    <mergeCell ref="B29:C29"/>
    <mergeCell ref="B30:C30"/>
    <mergeCell ref="D31:J31"/>
    <mergeCell ref="B31:C31"/>
    <mergeCell ref="K32:K34"/>
    <mergeCell ref="D32:J34"/>
    <mergeCell ref="B32:C32"/>
    <mergeCell ref="B33:C33"/>
    <mergeCell ref="B34:C34"/>
    <mergeCell ref="D35:J37"/>
    <mergeCell ref="B35:C35"/>
    <mergeCell ref="K35:K37"/>
    <mergeCell ref="B36:C36"/>
    <mergeCell ref="B37:C37"/>
    <mergeCell ref="M32:M34"/>
    <mergeCell ref="S32:S34"/>
    <mergeCell ref="O32:O34"/>
    <mergeCell ref="P32:P34"/>
    <mergeCell ref="Q32:Q34"/>
    <mergeCell ref="N32:N34"/>
    <mergeCell ref="R32:R34"/>
    <mergeCell ref="L32:L34"/>
    <mergeCell ref="L35:L37"/>
    <mergeCell ref="M35:M37"/>
    <mergeCell ref="R35:R37"/>
    <mergeCell ref="N35:N37"/>
    <mergeCell ref="Q35:Q37"/>
    <mergeCell ref="P35:P37"/>
    <mergeCell ref="S35:S37"/>
    <mergeCell ref="O35:O37"/>
    <mergeCell ref="Q38:Q39"/>
    <mergeCell ref="P38:P39"/>
    <mergeCell ref="O38:O39"/>
    <mergeCell ref="R38:R39"/>
    <mergeCell ref="S38:S39"/>
    <mergeCell ref="N38:N39"/>
    <mergeCell ref="L38:L39"/>
    <mergeCell ref="M38:M39"/>
    <mergeCell ref="K38:K39"/>
    <mergeCell ref="D38:J39"/>
    <mergeCell ref="B38:C38"/>
    <mergeCell ref="B39:C39"/>
    <mergeCell ref="K40:K41"/>
    <mergeCell ref="D40:J41"/>
    <mergeCell ref="B40:C40"/>
    <mergeCell ref="B41:C41"/>
    <mergeCell ref="D42:J44"/>
    <mergeCell ref="K42:K44"/>
    <mergeCell ref="B42:C42"/>
    <mergeCell ref="B43:C43"/>
    <mergeCell ref="B44:C44"/>
    <mergeCell ref="K45:K46"/>
    <mergeCell ref="D45:J46"/>
    <mergeCell ref="B45:C45"/>
    <mergeCell ref="B46:C46"/>
    <mergeCell ref="B47:C47"/>
    <mergeCell ref="K47:K48"/>
    <mergeCell ref="D47:J48"/>
    <mergeCell ref="B48:C48"/>
    <mergeCell ref="Q40:Q41"/>
    <mergeCell ref="L40:L41"/>
    <mergeCell ref="S40:S41"/>
    <mergeCell ref="P40:P41"/>
    <mergeCell ref="N40:N41"/>
    <mergeCell ref="M40:M41"/>
    <mergeCell ref="O40:O41"/>
    <mergeCell ref="R40:R41"/>
    <mergeCell ref="Q42:Q44"/>
    <mergeCell ref="N42:N44"/>
    <mergeCell ref="M42:M44"/>
    <mergeCell ref="P42:P44"/>
    <mergeCell ref="R42:R44"/>
    <mergeCell ref="S42:S44"/>
    <mergeCell ref="L42:L44"/>
    <mergeCell ref="O42:O44"/>
    <mergeCell ref="O45:O46"/>
    <mergeCell ref="S45:S46"/>
    <mergeCell ref="M45:M46"/>
    <mergeCell ref="Q45:Q46"/>
    <mergeCell ref="R45:R46"/>
    <mergeCell ref="L45:L46"/>
    <mergeCell ref="N45:N46"/>
    <mergeCell ref="P45:P46"/>
    <mergeCell ref="N47:N48"/>
    <mergeCell ref="S47:S48"/>
    <mergeCell ref="O47:O48"/>
    <mergeCell ref="L47:L48"/>
    <mergeCell ref="P47:P48"/>
    <mergeCell ref="Q47:Q48"/>
    <mergeCell ref="R47:R48"/>
    <mergeCell ref="M47:M48"/>
    <mergeCell ref="P49:P50"/>
    <mergeCell ref="Q49:Q50"/>
    <mergeCell ref="M49:M50"/>
    <mergeCell ref="R49:R50"/>
    <mergeCell ref="L49:L50"/>
    <mergeCell ref="S49:S50"/>
    <mergeCell ref="N49:N50"/>
    <mergeCell ref="O49:O50"/>
    <mergeCell ref="Q51:Q52"/>
    <mergeCell ref="R51:R52"/>
    <mergeCell ref="P51:P52"/>
    <mergeCell ref="O51:O52"/>
    <mergeCell ref="L51:L52"/>
    <mergeCell ref="S51:S52"/>
    <mergeCell ref="N51:N52"/>
    <mergeCell ref="M51:M52"/>
    <mergeCell ref="K49:K50"/>
    <mergeCell ref="D49:J50"/>
    <mergeCell ref="B49:C49"/>
    <mergeCell ref="B50:C50"/>
    <mergeCell ref="K51:K52"/>
    <mergeCell ref="D51:J52"/>
    <mergeCell ref="B51:C51"/>
    <mergeCell ref="B52:C52"/>
    <mergeCell ref="D53:J54"/>
    <mergeCell ref="K53:K54"/>
    <mergeCell ref="B53:C53"/>
    <mergeCell ref="B54:C54"/>
    <mergeCell ref="K55:K56"/>
    <mergeCell ref="D55:J56"/>
    <mergeCell ref="B55:C55"/>
    <mergeCell ref="B56:C56"/>
    <mergeCell ref="K57:K58"/>
    <mergeCell ref="B57:C57"/>
    <mergeCell ref="D57:J58"/>
    <mergeCell ref="B58:C58"/>
    <mergeCell ref="O53:O54"/>
    <mergeCell ref="R53:R54"/>
    <mergeCell ref="Q53:Q54"/>
    <mergeCell ref="P53:P54"/>
    <mergeCell ref="N53:N54"/>
    <mergeCell ref="M53:M54"/>
    <mergeCell ref="S53:S54"/>
    <mergeCell ref="L53:L54"/>
    <mergeCell ref="P55:P56"/>
    <mergeCell ref="S55:S56"/>
    <mergeCell ref="M55:M56"/>
    <mergeCell ref="R55:R56"/>
    <mergeCell ref="Q55:Q56"/>
    <mergeCell ref="L55:L56"/>
    <mergeCell ref="O55:O56"/>
    <mergeCell ref="N55:N56"/>
    <mergeCell ref="S57:S58"/>
    <mergeCell ref="R57:R58"/>
    <mergeCell ref="Q57:Q58"/>
    <mergeCell ref="P57:P58"/>
    <mergeCell ref="O57:O58"/>
    <mergeCell ref="M57:M58"/>
    <mergeCell ref="L57:L58"/>
    <mergeCell ref="N57:N58"/>
    <mergeCell ref="B59:C59"/>
    <mergeCell ref="D59:J59"/>
    <mergeCell ref="D60:J60"/>
    <mergeCell ref="B60:C60"/>
    <mergeCell ref="D61:J62"/>
    <mergeCell ref="K61:K62"/>
    <mergeCell ref="B61:C61"/>
    <mergeCell ref="B62:C62"/>
    <mergeCell ref="K63:K64"/>
    <mergeCell ref="D63:J64"/>
    <mergeCell ref="B63:C63"/>
    <mergeCell ref="B64:C64"/>
    <mergeCell ref="K65:K66"/>
    <mergeCell ref="D65:J66"/>
    <mergeCell ref="B65:C65"/>
    <mergeCell ref="B66:C66"/>
    <mergeCell ref="K67:K68"/>
    <mergeCell ref="B67:C67"/>
    <mergeCell ref="D67:J68"/>
    <mergeCell ref="B68:C68"/>
    <mergeCell ref="O61:O62"/>
    <mergeCell ref="R61:R62"/>
    <mergeCell ref="Q61:Q62"/>
    <mergeCell ref="P61:P62"/>
    <mergeCell ref="N61:N62"/>
    <mergeCell ref="M61:M62"/>
    <mergeCell ref="S61:S62"/>
    <mergeCell ref="L61:L62"/>
    <mergeCell ref="O63:O64"/>
    <mergeCell ref="M63:M64"/>
    <mergeCell ref="P63:P64"/>
    <mergeCell ref="L63:L64"/>
    <mergeCell ref="Q63:Q64"/>
    <mergeCell ref="S63:S64"/>
    <mergeCell ref="R63:R64"/>
    <mergeCell ref="N63:N64"/>
    <mergeCell ref="L65:L66"/>
    <mergeCell ref="P65:P66"/>
    <mergeCell ref="O65:O66"/>
    <mergeCell ref="R65:R66"/>
    <mergeCell ref="S65:S66"/>
    <mergeCell ref="M65:M66"/>
    <mergeCell ref="Q65:Q66"/>
    <mergeCell ref="N65:N66"/>
    <mergeCell ref="S67:S68"/>
    <mergeCell ref="O67:O68"/>
    <mergeCell ref="P67:P68"/>
    <mergeCell ref="R67:R68"/>
    <mergeCell ref="L67:L68"/>
    <mergeCell ref="M67:M68"/>
    <mergeCell ref="Q67:Q68"/>
    <mergeCell ref="N67:N68"/>
    <mergeCell ref="O71:O73"/>
    <mergeCell ref="P71:P73"/>
    <mergeCell ref="Q71:Q73"/>
    <mergeCell ref="N71:N73"/>
    <mergeCell ref="R71:R73"/>
    <mergeCell ref="S71:S73"/>
    <mergeCell ref="L71:L73"/>
    <mergeCell ref="M71:M73"/>
    <mergeCell ref="R74:R75"/>
    <mergeCell ref="P74:P75"/>
    <mergeCell ref="O74:O75"/>
    <mergeCell ref="Q74:Q75"/>
    <mergeCell ref="S74:S75"/>
    <mergeCell ref="N74:N75"/>
    <mergeCell ref="L74:L75"/>
    <mergeCell ref="M74:M75"/>
    <mergeCell ref="B69:C69"/>
    <mergeCell ref="D69:J69"/>
    <mergeCell ref="D70:J70"/>
    <mergeCell ref="B70:C70"/>
    <mergeCell ref="K71:K73"/>
    <mergeCell ref="D71:J73"/>
    <mergeCell ref="B71:C71"/>
    <mergeCell ref="B72:C72"/>
    <mergeCell ref="B73:C73"/>
    <mergeCell ref="K74:K75"/>
    <mergeCell ref="B74:C74"/>
    <mergeCell ref="D74:J75"/>
    <mergeCell ref="B75:C75"/>
    <mergeCell ref="D76:J78"/>
    <mergeCell ref="B76:C76"/>
    <mergeCell ref="K76:K78"/>
    <mergeCell ref="B77:C77"/>
    <mergeCell ref="B78:C78"/>
    <mergeCell ref="D79:J80"/>
    <mergeCell ref="B79:C79"/>
    <mergeCell ref="K79:K80"/>
    <mergeCell ref="B80:C80"/>
    <mergeCell ref="O76:O78"/>
    <mergeCell ref="N76:N78"/>
    <mergeCell ref="S76:S78"/>
    <mergeCell ref="M76:M78"/>
    <mergeCell ref="P76:P78"/>
    <mergeCell ref="Q76:Q78"/>
    <mergeCell ref="L76:L78"/>
    <mergeCell ref="R76:R78"/>
    <mergeCell ref="R79:R80"/>
    <mergeCell ref="M79:M80"/>
    <mergeCell ref="Q79:Q80"/>
    <mergeCell ref="O79:O80"/>
    <mergeCell ref="P79:P80"/>
    <mergeCell ref="S79:S80"/>
    <mergeCell ref="L79:L80"/>
    <mergeCell ref="N79:N80"/>
    <mergeCell ref="Q82:Q83"/>
    <mergeCell ref="R82:R83"/>
    <mergeCell ref="P82:P83"/>
    <mergeCell ref="O82:O83"/>
    <mergeCell ref="L82:L83"/>
    <mergeCell ref="S82:S83"/>
    <mergeCell ref="N82:N83"/>
    <mergeCell ref="M82:M83"/>
    <mergeCell ref="B81:C81"/>
    <mergeCell ref="D81:J81"/>
    <mergeCell ref="B82:C82"/>
    <mergeCell ref="K82:K83"/>
    <mergeCell ref="D82:J83"/>
    <mergeCell ref="B83:C83"/>
    <mergeCell ref="D84:J84"/>
    <mergeCell ref="B84:C84"/>
    <mergeCell ref="K85:K87"/>
    <mergeCell ref="D85:J87"/>
    <mergeCell ref="B85:C85"/>
    <mergeCell ref="B86:C86"/>
    <mergeCell ref="B87:C87"/>
    <mergeCell ref="B88:C88"/>
    <mergeCell ref="D88:J88"/>
    <mergeCell ref="K89:K91"/>
    <mergeCell ref="D89:J91"/>
    <mergeCell ref="B89:C89"/>
    <mergeCell ref="B90:C90"/>
    <mergeCell ref="B91:C91"/>
    <mergeCell ref="O85:O87"/>
    <mergeCell ref="R85:R87"/>
    <mergeCell ref="Q85:Q87"/>
    <mergeCell ref="P85:P87"/>
    <mergeCell ref="N85:N87"/>
    <mergeCell ref="M85:M87"/>
    <mergeCell ref="S85:S87"/>
    <mergeCell ref="L85:L87"/>
    <mergeCell ref="L89:L91"/>
    <mergeCell ref="S89:S91"/>
    <mergeCell ref="R89:R91"/>
    <mergeCell ref="M89:M91"/>
    <mergeCell ref="Q89:Q91"/>
    <mergeCell ref="P89:P91"/>
    <mergeCell ref="O89:O91"/>
    <mergeCell ref="N89:N91"/>
    <mergeCell ref="S94:S95"/>
    <mergeCell ref="R94:R95"/>
    <mergeCell ref="Q94:Q95"/>
    <mergeCell ref="P94:P95"/>
    <mergeCell ref="O94:O95"/>
    <mergeCell ref="L94:L95"/>
    <mergeCell ref="M94:M95"/>
    <mergeCell ref="N94:N95"/>
    <mergeCell ref="B92:C92"/>
    <mergeCell ref="D92:J92"/>
    <mergeCell ref="D93:J93"/>
    <mergeCell ref="B93:C93"/>
    <mergeCell ref="K94:K95"/>
    <mergeCell ref="D94:J95"/>
    <mergeCell ref="B94:C94"/>
    <mergeCell ref="B95:C95"/>
    <mergeCell ref="D96:J96"/>
    <mergeCell ref="B96:C96"/>
    <mergeCell ref="D97:J97"/>
    <mergeCell ref="B97:C97"/>
    <mergeCell ref="K98:K100"/>
    <mergeCell ref="D98:J100"/>
    <mergeCell ref="B98:C98"/>
    <mergeCell ref="B99:C99"/>
    <mergeCell ref="B100:C100"/>
    <mergeCell ref="D101:J101"/>
    <mergeCell ref="B101:C101"/>
    <mergeCell ref="B102:C102"/>
    <mergeCell ref="K102:K103"/>
    <mergeCell ref="D102:J103"/>
    <mergeCell ref="B103:C103"/>
    <mergeCell ref="L98:L100"/>
    <mergeCell ref="S98:S100"/>
    <mergeCell ref="R98:R100"/>
    <mergeCell ref="Q98:Q100"/>
    <mergeCell ref="P98:P100"/>
    <mergeCell ref="O98:O100"/>
    <mergeCell ref="N98:N100"/>
    <mergeCell ref="M98:M100"/>
    <mergeCell ref="R102:R103"/>
    <mergeCell ref="Q102:Q103"/>
    <mergeCell ref="P102:P103"/>
    <mergeCell ref="O102:O103"/>
    <mergeCell ref="N102:N103"/>
    <mergeCell ref="S102:S103"/>
    <mergeCell ref="M102:M103"/>
    <mergeCell ref="L102:L103"/>
    <mergeCell ref="O106:O107"/>
    <mergeCell ref="Q106:Q107"/>
    <mergeCell ref="P106:P107"/>
    <mergeCell ref="R106:R107"/>
    <mergeCell ref="M106:M107"/>
    <mergeCell ref="N106:N107"/>
    <mergeCell ref="S106:S107"/>
    <mergeCell ref="L106:L107"/>
    <mergeCell ref="B104:C104"/>
    <mergeCell ref="D104:J104"/>
    <mergeCell ref="D105:J105"/>
    <mergeCell ref="B105:C105"/>
    <mergeCell ref="D106:J107"/>
    <mergeCell ref="K106:K107"/>
    <mergeCell ref="B106:C106"/>
    <mergeCell ref="B107:C107"/>
    <mergeCell ref="K108:K109"/>
    <mergeCell ref="B108:C108"/>
    <mergeCell ref="D108:J109"/>
    <mergeCell ref="B109:C109"/>
    <mergeCell ref="D110:J111"/>
    <mergeCell ref="K110:K111"/>
    <mergeCell ref="B110:C110"/>
    <mergeCell ref="B111:C111"/>
    <mergeCell ref="D112:J113"/>
    <mergeCell ref="K112:K113"/>
    <mergeCell ref="B112:C112"/>
    <mergeCell ref="B113:C113"/>
    <mergeCell ref="O108:O109"/>
    <mergeCell ref="S108:S109"/>
    <mergeCell ref="L108:L109"/>
    <mergeCell ref="P108:P109"/>
    <mergeCell ref="R108:R109"/>
    <mergeCell ref="Q108:Q109"/>
    <mergeCell ref="M108:M109"/>
    <mergeCell ref="N108:N109"/>
    <mergeCell ref="Q110:Q111"/>
    <mergeCell ref="O110:O111"/>
    <mergeCell ref="P110:P111"/>
    <mergeCell ref="N110:N111"/>
    <mergeCell ref="M110:M111"/>
    <mergeCell ref="L110:L111"/>
    <mergeCell ref="R110:R111"/>
    <mergeCell ref="S110:S111"/>
    <mergeCell ref="P112:P113"/>
    <mergeCell ref="R112:R113"/>
    <mergeCell ref="O112:O113"/>
    <mergeCell ref="Q112:Q113"/>
    <mergeCell ref="L112:L113"/>
    <mergeCell ref="S112:S113"/>
    <mergeCell ref="N112:N113"/>
    <mergeCell ref="M112:M113"/>
  </mergeCells>
  <pageMargins left="0.23611109999999999" right="0.23611109999999999" top="0.55138889999999996" bottom="0.3541667" header="0.3152778" footer="0.3152778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46050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46050"/>
  </Parameters>
</MailMerge>
</file>

<file path=customXml/itemProps1.xml><?xml version="1.0" encoding="utf-8"?>
<ds:datastoreItem xmlns:ds="http://schemas.openxmlformats.org/officeDocument/2006/customXml" ds:itemID="{E3558DB7-D2C4-4DB8-93C9-5C71321EAB8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Admin</cp:lastModifiedBy>
  <dcterms:created xsi:type="dcterms:W3CDTF">2025-11-12T08:08:59Z</dcterms:created>
  <dcterms:modified xsi:type="dcterms:W3CDTF">2025-11-20T09:31:06Z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дату(4).xlsx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