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<sst xmlns="http://schemas.openxmlformats.org/spreadsheetml/2006/main" count="108" uniqueCount="108">
  <si>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</si>
  <si>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</si>
  <si>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</si>
  <si>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</si>
  <si>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</si>
  <si>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</si>
  <si>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</si>
  <si>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</si>
  <si>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</si>
  <si>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</si>
  <si>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</si>
  <si>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</si>
  <si>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</si>
  <si>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</si>
  <si>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</si>
  <si>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</si>
  <si>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</si>
  <si>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ОХРАНА ОКРУЖАЮЩЕЙ СРЕДЫ</t>
  </si>
  <si>
    <t>0600</t>
  </si>
  <si>
    <t>Охрана растительных и животных видов и среды их обитания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</si>
  <si>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</si>
  <si>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</si>
  <si>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</si>
  <si>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</si>
  <si>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</si>
  <si>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</si>
  <si>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</si>
  <si>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</si>
  <si>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</si>
  <si>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</si>
  <si>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0603</t>
  </si>
  <si>
    <t>0412</t>
  </si>
  <si>
    <t>в рублях</t>
  </si>
  <si>
    <t>0113</t>
  </si>
  <si>
    <t>НАЦИОНАЛЬНАЯ ОБОРОНА</t>
  </si>
  <si>
    <t>0200</t>
  </si>
  <si>
    <t>0203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</si>
  <si>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</si>
  <si>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</si>
  <si>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</si>
  <si>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</si>
  <si>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</si>
  <si>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</si>
  <si>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</si>
  <si>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</si>
  <si>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</si>
  <si>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</si>
  <si>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</si>
  <si>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</si>
  <si>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</si>
  <si>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</si>
  <si>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</si>
  <si>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</si>
  <si>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</si>
  <si>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</si>
  <si>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</si>
  <si>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</si>
  <si>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</si>
  <si>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</si>
  <si>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</si>
  <si>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</si>
  <si>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</si>
  <si>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</si>
  <si>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</si>
  <si>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</si>
  <si>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</si>
  <si>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</si>
  <si>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</si>
  <si>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</si>
  <si>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</si>
  <si>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</si>
  <si>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</si>
  <si>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</si>
  <si>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</si>
  <si>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</si>
  <si>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</si>
  <si>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</si>
  <si>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</si>
  <si>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</si>
  <si>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</si>
  <si>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</si>
  <si>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</si>
  <si>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</si>
  <si>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</si>
  <si>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</si>
  <si>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</si>
  <si>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</si>
  <si>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</si>
  <si>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</si>
  <si>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</si>
  <si>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</si>
  <si>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</si>
  <si>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</si>
  <si>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</si>
  <si>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</si>
  <si>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</si>
  <si>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</si>
  <si>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</si>
  <si>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>Обеспечение проведения выборов и референдумов</t>
  </si>
  <si>
    <t>0107</t>
  </si>
  <si>
    <t>Приложение №3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</si>
  <si>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</si>
  <si>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</si>
  <si>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</si>
  <si>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к постановлению Кировской районной администрации</t>
  </si>
  <si>
    <t xml:space="preserve">Исполнение расходов бюджета муниципального района "Город Киров и Кировский район"  за 1 квартал 2020 год по разделам и подразделам классификации  расходов бюджетов </t>
  </si>
  <si>
    <t xml:space="preserve">Бюджетные ассигнования в соответствии с решением Районной Думы от 26.12.2019 №289 </t>
  </si>
  <si>
    <t xml:space="preserve"> от 20.04.2020  № 490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</si>
</sst>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00"/>
    <numFmt numFmtId="167" formatCode="#,##0.0"/>
    <numFmt numFmtId="168" formatCode="#,##0.000"/>
    <numFmt numFmtId="169" formatCode="0.0%"/>
    <numFmt numFmtId="170" formatCode="0.000%"/>
    <numFmt numFmtId="171" formatCode="0.0"/>
    <numFmt numFmtId="172" formatCode="#,##0.0000"/>
    <numFmt numFmtId="173" formatCode="#,##0.00000"/>
    <numFmt numFmtId="174" formatCode="#,##0.000000"/>
    <numFmt numFmtId="175" formatCode="#,##0.0000000"/>
    <numFmt numFmtId="176" formatCode="0.00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quotePrefix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right" vertical="center" shrinkToFit="1"/>
    </xf>
    <xf numFmtId="4" fontId="8" fillId="0" borderId="11" xfId="0" applyNumberFormat="1" applyFont="1" applyFill="1" applyBorder="1" applyAlignment="1">
      <alignment horizontal="right" vertical="center" shrinkToFit="1"/>
    </xf>
    <xf numFmtId="4" fontId="9" fillId="0" borderId="14" xfId="0" applyNumberFormat="1" applyFont="1" applyFill="1" applyBorder="1" applyAlignment="1">
      <alignment horizontal="right" vertical="center" shrinkToFit="1"/>
    </xf>
    <xf numFmtId="49" fontId="9" fillId="33" borderId="14" xfId="0" applyNumberFormat="1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vertical="top" shrinkToFit="1"/>
    </xf>
    <xf numFmtId="4" fontId="10" fillId="0" borderId="17" xfId="0" applyNumberFormat="1" applyFont="1" applyFill="1" applyBorder="1" applyAlignment="1">
      <alignment vertical="top" shrinkToFi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shrinkToFit="1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Border="1" applyAlignment="1">
      <alignment vertical="top"/>
    </xf>
    <xf numFmtId="0" fontId="3" fillId="34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4" fontId="8" fillId="0" borderId="19" xfId="0" applyNumberFormat="1" applyFont="1" applyFill="1" applyBorder="1" applyAlignment="1">
      <alignment horizontal="right" vertical="center" shrinkToFit="1"/>
    </xf>
    <xf numFmtId="4" fontId="9" fillId="0" borderId="19" xfId="0" applyNumberFormat="1" applyFont="1" applyFill="1" applyBorder="1" applyAlignment="1">
      <alignment horizontal="right" vertical="center" shrinkToFit="1"/>
    </xf>
    <xf numFmtId="4" fontId="8" fillId="0" borderId="19" xfId="0" applyNumberFormat="1" applyFont="1" applyFill="1" applyBorder="1" applyAlignment="1">
      <alignment horizontal="right" vertical="center" shrinkToFit="1"/>
    </xf>
    <xf numFmtId="4" fontId="9" fillId="0" borderId="20" xfId="0" applyNumberFormat="1" applyFont="1" applyFill="1" applyBorder="1" applyAlignment="1">
      <alignment horizontal="right" vertical="center" shrinkToFit="1"/>
    </xf>
    <xf numFmtId="4" fontId="9" fillId="0" borderId="21" xfId="0" applyNumberFormat="1" applyFont="1" applyFill="1" applyBorder="1" applyAlignment="1">
      <alignment horizontal="right" vertical="center" shrinkToFit="1"/>
    </xf>
    <xf numFmtId="4" fontId="9" fillId="0" borderId="22" xfId="0" applyNumberFormat="1" applyFont="1" applyFill="1" applyBorder="1" applyAlignment="1">
      <alignment horizontal="right" vertical="center" shrinkToFit="1"/>
    </xf>
    <xf numFmtId="4" fontId="10" fillId="0" borderId="23" xfId="0" applyNumberFormat="1" applyFont="1" applyFill="1" applyBorder="1" applyAlignment="1">
      <alignment vertical="top" shrinkToFit="1"/>
    </xf>
    <xf numFmtId="49" fontId="8" fillId="33" borderId="24" xfId="0" applyNumberFormat="1" applyFont="1" applyFill="1" applyBorder="1" applyAlignment="1">
      <alignment horizontal="left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right" vertical="center" shrinkToFit="1"/>
    </xf>
    <xf numFmtId="4" fontId="8" fillId="0" borderId="25" xfId="0" applyNumberFormat="1" applyFont="1" applyFill="1" applyBorder="1" applyAlignment="1">
      <alignment horizontal="right" vertical="center" shrinkToFit="1"/>
    </xf>
    <xf numFmtId="9" fontId="4" fillId="0" borderId="26" xfId="55" applyFont="1" applyBorder="1" applyAlignment="1">
      <alignment vertical="center"/>
    </xf>
    <xf numFmtId="9" fontId="3" fillId="0" borderId="10" xfId="55" applyFont="1" applyBorder="1" applyAlignment="1">
      <alignment vertical="center"/>
    </xf>
    <xf numFmtId="9" fontId="4" fillId="0" borderId="10" xfId="55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9" fontId="4" fillId="0" borderId="17" xfId="55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9.875" style="4" customWidth="1"/>
    <col min="2" max="2" width="6.75390625" style="4" customWidth="1"/>
    <col min="3" max="3" width="16.00390625" style="15" customWidth="1"/>
    <col min="4" max="4" width="15.125" style="1" customWidth="1"/>
    <col min="5" max="5" width="14.00390625" style="1" customWidth="1"/>
    <col min="6" max="6" width="8.00390625" style="4" customWidth="1"/>
    <col min="7" max="16384" width="9.125" style="1" customWidth="1"/>
  </cols>
  <sheetData>
    <row r="1" spans="1:6" ht="12.75">
      <c r="A1" s="31"/>
      <c r="D1" s="4"/>
      <c r="E1" s="4"/>
      <c r="F1" s="3" t="s">
        <v>100</v>
      </c>
    </row>
    <row r="2" spans="1:6" ht="12.75">
      <c r="A2" s="31"/>
      <c r="D2" s="4"/>
      <c r="E2" s="4"/>
      <c r="F2" s="3" t="s">
        <v>104</v>
      </c>
    </row>
    <row r="3" spans="1:6" ht="12.75">
      <c r="A3" s="31"/>
      <c r="D3" s="4"/>
      <c r="E3" s="4"/>
      <c r="F3" s="32" t="s">
        <v>107</v>
      </c>
    </row>
    <row r="4" spans="1:5" ht="12.75">
      <c r="A4" s="33"/>
      <c r="B4" s="3"/>
      <c r="D4" s="4"/>
      <c r="E4" s="4"/>
    </row>
    <row r="5" spans="1:6" ht="42.75" customHeight="1">
      <c r="A5" s="55" t="s">
        <v>105</v>
      </c>
      <c r="B5" s="55"/>
      <c r="C5" s="55"/>
      <c r="D5" s="55"/>
      <c r="E5" s="55"/>
      <c r="F5" s="55"/>
    </row>
    <row r="6" spans="1:6" s="2" customFormat="1" ht="13.5" thickBot="1">
      <c r="A6" s="56"/>
      <c r="B6" s="56"/>
      <c r="C6" s="56"/>
      <c r="D6" s="34"/>
      <c r="E6" s="35" t="s">
        <v>32</v>
      </c>
      <c r="F6" s="34"/>
    </row>
    <row r="7" spans="1:6" s="38" customFormat="1" ht="90" thickBot="1">
      <c r="A7" s="13" t="s">
        <v>0</v>
      </c>
      <c r="B7" s="14" t="s">
        <v>1</v>
      </c>
      <c r="C7" s="36" t="s">
        <v>106</v>
      </c>
      <c r="D7" s="36" t="s">
        <v>101</v>
      </c>
      <c r="E7" s="36" t="s">
        <v>102</v>
      </c>
      <c r="F7" s="37" t="s">
        <v>103</v>
      </c>
    </row>
    <row r="8" spans="1:6" ht="12.75">
      <c r="A8" s="46" t="s">
        <v>2</v>
      </c>
      <c r="B8" s="47" t="s">
        <v>3</v>
      </c>
      <c r="C8" s="48">
        <f>SUM(C9:C14)</f>
        <v>85028574</v>
      </c>
      <c r="D8" s="48">
        <f>SUM(D9:D14)</f>
        <v>93638519</v>
      </c>
      <c r="E8" s="49">
        <f>SUM(E9:E14)</f>
        <v>18179377.09</v>
      </c>
      <c r="F8" s="50">
        <f>E8/D8</f>
        <v>0.1941442184706061</v>
      </c>
    </row>
    <row r="9" spans="1:6" ht="51">
      <c r="A9" s="11" t="s">
        <v>44</v>
      </c>
      <c r="B9" s="12" t="s">
        <v>4</v>
      </c>
      <c r="C9" s="17">
        <v>71525308</v>
      </c>
      <c r="D9" s="17">
        <v>72665860</v>
      </c>
      <c r="E9" s="40">
        <v>15613581.83</v>
      </c>
      <c r="F9" s="51">
        <f>E9/D9</f>
        <v>0.2148681902340384</v>
      </c>
    </row>
    <row r="10" spans="1:6" ht="12.75">
      <c r="A10" s="11" t="s">
        <v>45</v>
      </c>
      <c r="B10" s="12" t="s">
        <v>43</v>
      </c>
      <c r="C10" s="17">
        <v>4052</v>
      </c>
      <c r="D10" s="17">
        <v>4052</v>
      </c>
      <c r="E10" s="40"/>
      <c r="F10" s="51">
        <f aca="true" t="shared" si="0" ref="F10:F55">E10/D10</f>
        <v>0</v>
      </c>
    </row>
    <row r="11" spans="1:6" ht="38.25">
      <c r="A11" s="11" t="s">
        <v>46</v>
      </c>
      <c r="B11" s="12" t="s">
        <v>41</v>
      </c>
      <c r="C11" s="17">
        <v>8629000</v>
      </c>
      <c r="D11" s="17">
        <v>8699000</v>
      </c>
      <c r="E11" s="40">
        <v>1462337.66</v>
      </c>
      <c r="F11" s="51">
        <f t="shared" si="0"/>
        <v>0.1681041108173353</v>
      </c>
    </row>
    <row r="12" spans="1:6" ht="12.75">
      <c r="A12" s="11" t="s">
        <v>98</v>
      </c>
      <c r="B12" s="12" t="s">
        <v>99</v>
      </c>
      <c r="C12" s="17">
        <v>620000</v>
      </c>
      <c r="D12" s="17">
        <v>620000</v>
      </c>
      <c r="E12" s="40"/>
      <c r="F12" s="51">
        <f t="shared" si="0"/>
        <v>0</v>
      </c>
    </row>
    <row r="13" spans="1:6" ht="12.75">
      <c r="A13" s="11" t="s">
        <v>47</v>
      </c>
      <c r="B13" s="12" t="s">
        <v>5</v>
      </c>
      <c r="C13" s="17">
        <v>600000</v>
      </c>
      <c r="D13" s="17">
        <v>357000</v>
      </c>
      <c r="E13" s="40"/>
      <c r="F13" s="51">
        <f t="shared" si="0"/>
        <v>0</v>
      </c>
    </row>
    <row r="14" spans="1:6" ht="12.75">
      <c r="A14" s="11" t="s">
        <v>48</v>
      </c>
      <c r="B14" s="12" t="s">
        <v>33</v>
      </c>
      <c r="C14" s="17">
        <v>3650214</v>
      </c>
      <c r="D14" s="17">
        <v>11292607</v>
      </c>
      <c r="E14" s="40">
        <v>1103457.6</v>
      </c>
      <c r="F14" s="51">
        <f t="shared" si="0"/>
        <v>0.0977150448961874</v>
      </c>
    </row>
    <row r="15" spans="1:6" ht="12.75">
      <c r="A15" s="9" t="s">
        <v>34</v>
      </c>
      <c r="B15" s="10" t="s">
        <v>35</v>
      </c>
      <c r="C15" s="16">
        <f>SUM(C16)</f>
        <v>958094</v>
      </c>
      <c r="D15" s="16">
        <f>SUM(D16)</f>
        <v>958094</v>
      </c>
      <c r="E15" s="39">
        <f>SUM(E16)</f>
        <v>168086</v>
      </c>
      <c r="F15" s="52">
        <f t="shared" si="0"/>
        <v>0.1754379006652792</v>
      </c>
    </row>
    <row r="16" spans="1:6" ht="12.75">
      <c r="A16" s="11" t="s">
        <v>49</v>
      </c>
      <c r="B16" s="12" t="s">
        <v>36</v>
      </c>
      <c r="C16" s="17">
        <v>958094</v>
      </c>
      <c r="D16" s="17">
        <v>958094</v>
      </c>
      <c r="E16" s="40">
        <v>168086</v>
      </c>
      <c r="F16" s="51">
        <f t="shared" si="0"/>
        <v>0.1754379006652792</v>
      </c>
    </row>
    <row r="17" spans="1:6" ht="25.5">
      <c r="A17" s="9" t="s">
        <v>6</v>
      </c>
      <c r="B17" s="10" t="s">
        <v>7</v>
      </c>
      <c r="C17" s="16">
        <f>SUM(C18:C19)</f>
        <v>7765311</v>
      </c>
      <c r="D17" s="16">
        <f>SUM(D18:D19)</f>
        <v>7765311</v>
      </c>
      <c r="E17" s="39">
        <f>SUM(E18:E19)</f>
        <v>1757934.37</v>
      </c>
      <c r="F17" s="52">
        <f t="shared" si="0"/>
        <v>0.22638299612211282</v>
      </c>
    </row>
    <row r="18" spans="1:6" ht="12.75">
      <c r="A18" s="11" t="s">
        <v>50</v>
      </c>
      <c r="B18" s="12" t="s">
        <v>51</v>
      </c>
      <c r="C18" s="17">
        <v>2554311</v>
      </c>
      <c r="D18" s="17">
        <v>2554311</v>
      </c>
      <c r="E18" s="40">
        <v>487479.76</v>
      </c>
      <c r="F18" s="51">
        <f t="shared" si="0"/>
        <v>0.1908458915143849</v>
      </c>
    </row>
    <row r="19" spans="1:6" ht="38.25">
      <c r="A19" s="11" t="s">
        <v>52</v>
      </c>
      <c r="B19" s="12" t="s">
        <v>8</v>
      </c>
      <c r="C19" s="17">
        <v>5211000</v>
      </c>
      <c r="D19" s="17">
        <v>5211000</v>
      </c>
      <c r="E19" s="40">
        <v>1270454.61</v>
      </c>
      <c r="F19" s="51">
        <f t="shared" si="0"/>
        <v>0.2438024582613702</v>
      </c>
    </row>
    <row r="20" spans="1:6" ht="12.75">
      <c r="A20" s="9" t="s">
        <v>9</v>
      </c>
      <c r="B20" s="10" t="s">
        <v>10</v>
      </c>
      <c r="C20" s="16">
        <f>SUM(C21:C25)</f>
        <v>23099453.8</v>
      </c>
      <c r="D20" s="16">
        <f>SUM(D21:D25)</f>
        <v>24300451.7</v>
      </c>
      <c r="E20" s="39">
        <f>SUM(E21:E25)</f>
        <v>3544178.79</v>
      </c>
      <c r="F20" s="52">
        <f t="shared" si="0"/>
        <v>0.14584826791511865</v>
      </c>
    </row>
    <row r="21" spans="1:6" ht="12.75">
      <c r="A21" s="11" t="s">
        <v>53</v>
      </c>
      <c r="B21" s="12" t="s">
        <v>11</v>
      </c>
      <c r="C21" s="17">
        <v>1092183</v>
      </c>
      <c r="D21" s="17">
        <v>1092183</v>
      </c>
      <c r="E21" s="40">
        <v>414840</v>
      </c>
      <c r="F21" s="51">
        <f t="shared" si="0"/>
        <v>0.37982645765407447</v>
      </c>
    </row>
    <row r="22" spans="1:6" ht="12.75">
      <c r="A22" s="11" t="s">
        <v>54</v>
      </c>
      <c r="B22" s="12" t="s">
        <v>12</v>
      </c>
      <c r="C22" s="17">
        <v>1484000</v>
      </c>
      <c r="D22" s="17">
        <v>1634000</v>
      </c>
      <c r="E22" s="40">
        <v>479426.09</v>
      </c>
      <c r="F22" s="51">
        <f t="shared" si="0"/>
        <v>0.2934064198286414</v>
      </c>
    </row>
    <row r="23" spans="1:6" ht="12.75">
      <c r="A23" s="11" t="s">
        <v>55</v>
      </c>
      <c r="B23" s="12" t="s">
        <v>13</v>
      </c>
      <c r="C23" s="17">
        <v>8001000</v>
      </c>
      <c r="D23" s="17">
        <v>8001000</v>
      </c>
      <c r="E23" s="40">
        <v>1298955</v>
      </c>
      <c r="F23" s="51">
        <f t="shared" si="0"/>
        <v>0.1623490813648294</v>
      </c>
    </row>
    <row r="24" spans="1:6" ht="12.75">
      <c r="A24" s="11" t="s">
        <v>56</v>
      </c>
      <c r="B24" s="12" t="s">
        <v>37</v>
      </c>
      <c r="C24" s="17">
        <v>6019000</v>
      </c>
      <c r="D24" s="17">
        <v>7069997.9</v>
      </c>
      <c r="E24" s="40">
        <v>1156957.7</v>
      </c>
      <c r="F24" s="51">
        <f t="shared" si="0"/>
        <v>0.16364328764510663</v>
      </c>
    </row>
    <row r="25" spans="1:6" ht="12.75">
      <c r="A25" s="11" t="s">
        <v>57</v>
      </c>
      <c r="B25" s="12" t="s">
        <v>31</v>
      </c>
      <c r="C25" s="17">
        <v>6503270.8</v>
      </c>
      <c r="D25" s="17">
        <v>6503270.8</v>
      </c>
      <c r="E25" s="40">
        <v>194000</v>
      </c>
      <c r="F25" s="51">
        <f t="shared" si="0"/>
        <v>0.029831142815089293</v>
      </c>
    </row>
    <row r="26" spans="1:6" ht="12.75">
      <c r="A26" s="9" t="s">
        <v>14</v>
      </c>
      <c r="B26" s="10" t="s">
        <v>15</v>
      </c>
      <c r="C26" s="16">
        <f>SUM(C27:C28)</f>
        <v>16414342</v>
      </c>
      <c r="D26" s="16">
        <f>SUM(D27:D28)</f>
        <v>18083532</v>
      </c>
      <c r="E26" s="39">
        <f>SUM(E27:E28)</f>
        <v>994911.44</v>
      </c>
      <c r="F26" s="52">
        <f t="shared" si="0"/>
        <v>0.055017539715139716</v>
      </c>
    </row>
    <row r="27" spans="1:6" ht="12.75">
      <c r="A27" s="11" t="s">
        <v>58</v>
      </c>
      <c r="B27" s="12" t="s">
        <v>16</v>
      </c>
      <c r="C27" s="17">
        <v>10338000</v>
      </c>
      <c r="D27" s="17">
        <v>11342000</v>
      </c>
      <c r="E27" s="40">
        <v>887411.44</v>
      </c>
      <c r="F27" s="51">
        <f t="shared" si="0"/>
        <v>0.07824117792276494</v>
      </c>
    </row>
    <row r="28" spans="1:6" ht="12.75">
      <c r="A28" s="11" t="s">
        <v>59</v>
      </c>
      <c r="B28" s="12" t="s">
        <v>29</v>
      </c>
      <c r="C28" s="17">
        <v>6076342</v>
      </c>
      <c r="D28" s="17">
        <v>6741532</v>
      </c>
      <c r="E28" s="40">
        <v>107500</v>
      </c>
      <c r="F28" s="51">
        <f t="shared" si="0"/>
        <v>0.015945930390896312</v>
      </c>
    </row>
    <row r="29" spans="1:6" ht="14.25">
      <c r="A29" s="6" t="s">
        <v>17</v>
      </c>
      <c r="B29" s="5" t="s">
        <v>18</v>
      </c>
      <c r="C29" s="18">
        <f>C30</f>
        <v>50000</v>
      </c>
      <c r="D29" s="18">
        <f>D30</f>
        <v>50000</v>
      </c>
      <c r="E29" s="41">
        <f>E30</f>
        <v>0</v>
      </c>
      <c r="F29" s="51">
        <f t="shared" si="0"/>
        <v>0</v>
      </c>
    </row>
    <row r="30" spans="1:6" ht="25.5">
      <c r="A30" s="7" t="s">
        <v>19</v>
      </c>
      <c r="B30" s="8" t="s">
        <v>30</v>
      </c>
      <c r="C30" s="17">
        <v>50000</v>
      </c>
      <c r="D30" s="17">
        <v>50000</v>
      </c>
      <c r="E30" s="40"/>
      <c r="F30" s="51">
        <f t="shared" si="0"/>
        <v>0</v>
      </c>
    </row>
    <row r="31" spans="1:6" ht="12.75">
      <c r="A31" s="9" t="s">
        <v>20</v>
      </c>
      <c r="B31" s="10" t="s">
        <v>21</v>
      </c>
      <c r="C31" s="16">
        <f>SUM(C32:C36)</f>
        <v>542874952</v>
      </c>
      <c r="D31" s="16">
        <f>SUM(D32:D36)</f>
        <v>563983159.98</v>
      </c>
      <c r="E31" s="39">
        <f>SUM(E32:E36)</f>
        <v>136943291.07999998</v>
      </c>
      <c r="F31" s="52">
        <f t="shared" si="0"/>
        <v>0.2428145036898908</v>
      </c>
    </row>
    <row r="32" spans="1:6" ht="12.75">
      <c r="A32" s="11" t="s">
        <v>60</v>
      </c>
      <c r="B32" s="12" t="s">
        <v>22</v>
      </c>
      <c r="C32" s="17">
        <v>164919199</v>
      </c>
      <c r="D32" s="17">
        <v>165067661.2</v>
      </c>
      <c r="E32" s="40">
        <v>40123909.81</v>
      </c>
      <c r="F32" s="51">
        <f t="shared" si="0"/>
        <v>0.2430755335012889</v>
      </c>
    </row>
    <row r="33" spans="1:6" ht="12.75">
      <c r="A33" s="11" t="s">
        <v>61</v>
      </c>
      <c r="B33" s="12" t="s">
        <v>23</v>
      </c>
      <c r="C33" s="17">
        <v>318439561</v>
      </c>
      <c r="D33" s="17">
        <v>339325146.78</v>
      </c>
      <c r="E33" s="40">
        <v>83938396.6</v>
      </c>
      <c r="F33" s="51">
        <f t="shared" si="0"/>
        <v>0.24736862975387172</v>
      </c>
    </row>
    <row r="34" spans="1:6" ht="12.75">
      <c r="A34" s="11" t="s">
        <v>96</v>
      </c>
      <c r="B34" s="12" t="s">
        <v>97</v>
      </c>
      <c r="C34" s="17">
        <v>39154000</v>
      </c>
      <c r="D34" s="17">
        <v>39234000</v>
      </c>
      <c r="E34" s="40">
        <v>9405170.32</v>
      </c>
      <c r="F34" s="51">
        <f t="shared" si="0"/>
        <v>0.23971989396951623</v>
      </c>
    </row>
    <row r="35" spans="1:6" ht="12.75">
      <c r="A35" s="11" t="s">
        <v>62</v>
      </c>
      <c r="B35" s="12" t="s">
        <v>24</v>
      </c>
      <c r="C35" s="17">
        <v>3594192</v>
      </c>
      <c r="D35" s="17">
        <v>3594192</v>
      </c>
      <c r="E35" s="40">
        <v>184310</v>
      </c>
      <c r="F35" s="51">
        <f t="shared" si="0"/>
        <v>0.051279953881150475</v>
      </c>
    </row>
    <row r="36" spans="1:6" ht="12.75">
      <c r="A36" s="11" t="s">
        <v>63</v>
      </c>
      <c r="B36" s="12" t="s">
        <v>25</v>
      </c>
      <c r="C36" s="17">
        <v>16768000</v>
      </c>
      <c r="D36" s="17">
        <v>16762160</v>
      </c>
      <c r="E36" s="40">
        <v>3291504.35</v>
      </c>
      <c r="F36" s="51">
        <f t="shared" si="0"/>
        <v>0.19636516713836402</v>
      </c>
    </row>
    <row r="37" spans="1:6" ht="12.75">
      <c r="A37" s="9" t="s">
        <v>64</v>
      </c>
      <c r="B37" s="10" t="s">
        <v>26</v>
      </c>
      <c r="C37" s="16">
        <f>SUM(C38:C39)</f>
        <v>65005087.5</v>
      </c>
      <c r="D37" s="16">
        <f>SUM(D38:D39)</f>
        <v>67356150.22</v>
      </c>
      <c r="E37" s="39">
        <f>SUM(E38:E39)</f>
        <v>14202630.06</v>
      </c>
      <c r="F37" s="52">
        <f t="shared" si="0"/>
        <v>0.2108586968467035</v>
      </c>
    </row>
    <row r="38" spans="1:6" ht="12.75">
      <c r="A38" s="11" t="s">
        <v>65</v>
      </c>
      <c r="B38" s="12" t="s">
        <v>27</v>
      </c>
      <c r="C38" s="17">
        <v>60936087.5</v>
      </c>
      <c r="D38" s="17">
        <v>63287150.22</v>
      </c>
      <c r="E38" s="40">
        <v>13573694.07</v>
      </c>
      <c r="F38" s="51">
        <f t="shared" si="0"/>
        <v>0.2144778841015098</v>
      </c>
    </row>
    <row r="39" spans="1:6" ht="12.75">
      <c r="A39" s="11" t="s">
        <v>66</v>
      </c>
      <c r="B39" s="12" t="s">
        <v>42</v>
      </c>
      <c r="C39" s="17">
        <v>4069000</v>
      </c>
      <c r="D39" s="17">
        <v>4069000</v>
      </c>
      <c r="E39" s="40">
        <v>628935.99</v>
      </c>
      <c r="F39" s="51">
        <f t="shared" si="0"/>
        <v>0.15456770459572378</v>
      </c>
    </row>
    <row r="40" spans="1:6" ht="12.75">
      <c r="A40" s="9" t="s">
        <v>28</v>
      </c>
      <c r="B40" s="10" t="s">
        <v>67</v>
      </c>
      <c r="C40" s="16">
        <f>SUM(C41:C45)</f>
        <v>282736458.88</v>
      </c>
      <c r="D40" s="16">
        <f>SUM(D41:D45)</f>
        <v>282500145.88</v>
      </c>
      <c r="E40" s="39">
        <f>SUM(E41:E45)</f>
        <v>75995445.28</v>
      </c>
      <c r="F40" s="52">
        <f t="shared" si="0"/>
        <v>0.26901028685585615</v>
      </c>
    </row>
    <row r="41" spans="1:6" ht="12.75">
      <c r="A41" s="11" t="s">
        <v>68</v>
      </c>
      <c r="B41" s="12" t="s">
        <v>69</v>
      </c>
      <c r="C41" s="17">
        <v>1698000</v>
      </c>
      <c r="D41" s="17">
        <v>1698000</v>
      </c>
      <c r="E41" s="40">
        <v>282800</v>
      </c>
      <c r="F41" s="51">
        <f t="shared" si="0"/>
        <v>0.16654888103651355</v>
      </c>
    </row>
    <row r="42" spans="1:6" ht="12.75">
      <c r="A42" s="11" t="s">
        <v>94</v>
      </c>
      <c r="B42" s="12" t="s">
        <v>93</v>
      </c>
      <c r="C42" s="17">
        <v>25914037</v>
      </c>
      <c r="D42" s="17">
        <v>25914037</v>
      </c>
      <c r="E42" s="40">
        <v>8897149</v>
      </c>
      <c r="F42" s="51">
        <f t="shared" si="0"/>
        <v>0.34333319042494226</v>
      </c>
    </row>
    <row r="43" spans="1:6" ht="12.75">
      <c r="A43" s="11" t="s">
        <v>70</v>
      </c>
      <c r="B43" s="12" t="s">
        <v>71</v>
      </c>
      <c r="C43" s="17">
        <v>137274352.88</v>
      </c>
      <c r="D43" s="17">
        <v>136075917</v>
      </c>
      <c r="E43" s="40">
        <v>39444883.28</v>
      </c>
      <c r="F43" s="51">
        <f t="shared" si="0"/>
        <v>0.2898740949142382</v>
      </c>
    </row>
    <row r="44" spans="1:6" ht="12.75">
      <c r="A44" s="11" t="s">
        <v>72</v>
      </c>
      <c r="B44" s="12" t="s">
        <v>73</v>
      </c>
      <c r="C44" s="17">
        <v>107930474</v>
      </c>
      <c r="D44" s="17">
        <v>110049596.88</v>
      </c>
      <c r="E44" s="40">
        <v>25485596.43</v>
      </c>
      <c r="F44" s="51">
        <f t="shared" si="0"/>
        <v>0.2315828240406</v>
      </c>
    </row>
    <row r="45" spans="1:6" ht="12.75">
      <c r="A45" s="11" t="s">
        <v>74</v>
      </c>
      <c r="B45" s="12" t="s">
        <v>75</v>
      </c>
      <c r="C45" s="17">
        <v>9919595</v>
      </c>
      <c r="D45" s="17">
        <v>8762595</v>
      </c>
      <c r="E45" s="40">
        <v>1885016.57</v>
      </c>
      <c r="F45" s="51">
        <f t="shared" si="0"/>
        <v>0.21512081409673733</v>
      </c>
    </row>
    <row r="46" spans="1:6" ht="12.75">
      <c r="A46" s="9" t="s">
        <v>38</v>
      </c>
      <c r="B46" s="10" t="s">
        <v>76</v>
      </c>
      <c r="C46" s="16">
        <f>SUM(C47)</f>
        <v>36904422</v>
      </c>
      <c r="D46" s="16">
        <f>SUM(D47)</f>
        <v>43319785.8</v>
      </c>
      <c r="E46" s="39">
        <f>SUM(E47)</f>
        <v>9057138.89</v>
      </c>
      <c r="F46" s="52">
        <f t="shared" si="0"/>
        <v>0.2090762620991538</v>
      </c>
    </row>
    <row r="47" spans="1:6" ht="12.75">
      <c r="A47" s="11" t="s">
        <v>77</v>
      </c>
      <c r="B47" s="12" t="s">
        <v>78</v>
      </c>
      <c r="C47" s="17">
        <v>36904422</v>
      </c>
      <c r="D47" s="17">
        <v>43319785.8</v>
      </c>
      <c r="E47" s="40">
        <v>9057138.89</v>
      </c>
      <c r="F47" s="51">
        <f t="shared" si="0"/>
        <v>0.2090762620991538</v>
      </c>
    </row>
    <row r="48" spans="1:6" ht="12.75">
      <c r="A48" s="9" t="s">
        <v>39</v>
      </c>
      <c r="B48" s="10" t="s">
        <v>79</v>
      </c>
      <c r="C48" s="16">
        <f>SUM(C49:C50)</f>
        <v>7637000</v>
      </c>
      <c r="D48" s="16">
        <f>SUM(D49:D50)</f>
        <v>7637000</v>
      </c>
      <c r="E48" s="39">
        <f>SUM(E49:E50)</f>
        <v>1921271.97</v>
      </c>
      <c r="F48" s="52">
        <f t="shared" si="0"/>
        <v>0.2515741744140369</v>
      </c>
    </row>
    <row r="49" spans="1:6" ht="12.75">
      <c r="A49" s="11" t="s">
        <v>80</v>
      </c>
      <c r="B49" s="12" t="s">
        <v>81</v>
      </c>
      <c r="C49" s="17">
        <v>3000000</v>
      </c>
      <c r="D49" s="17">
        <v>3000000</v>
      </c>
      <c r="E49" s="40">
        <v>1048000</v>
      </c>
      <c r="F49" s="51">
        <f t="shared" si="0"/>
        <v>0.34933333333333333</v>
      </c>
    </row>
    <row r="50" spans="1:6" ht="12.75">
      <c r="A50" s="11" t="s">
        <v>82</v>
      </c>
      <c r="B50" s="12" t="s">
        <v>83</v>
      </c>
      <c r="C50" s="17">
        <v>4637000</v>
      </c>
      <c r="D50" s="17">
        <v>4637000</v>
      </c>
      <c r="E50" s="40">
        <v>873271.97</v>
      </c>
      <c r="F50" s="51">
        <f t="shared" si="0"/>
        <v>0.18832692904895407</v>
      </c>
    </row>
    <row r="51" spans="1:6" ht="25.5">
      <c r="A51" s="9" t="s">
        <v>40</v>
      </c>
      <c r="B51" s="10" t="s">
        <v>84</v>
      </c>
      <c r="C51" s="16">
        <f>SUM(C52)</f>
        <v>156000</v>
      </c>
      <c r="D51" s="16">
        <f>SUM(D52)</f>
        <v>156000</v>
      </c>
      <c r="E51" s="39">
        <f>SUM(E52)</f>
        <v>0</v>
      </c>
      <c r="F51" s="52">
        <f t="shared" si="0"/>
        <v>0</v>
      </c>
    </row>
    <row r="52" spans="1:6" ht="25.5">
      <c r="A52" s="11" t="s">
        <v>85</v>
      </c>
      <c r="B52" s="12" t="s">
        <v>86</v>
      </c>
      <c r="C52" s="17">
        <v>156000</v>
      </c>
      <c r="D52" s="17">
        <v>156000</v>
      </c>
      <c r="E52" s="40"/>
      <c r="F52" s="51">
        <f t="shared" si="0"/>
        <v>0</v>
      </c>
    </row>
    <row r="53" spans="1:6" ht="51">
      <c r="A53" s="9" t="s">
        <v>87</v>
      </c>
      <c r="B53" s="10" t="s">
        <v>88</v>
      </c>
      <c r="C53" s="16">
        <f>SUM(C54:C55)</f>
        <v>49715401</v>
      </c>
      <c r="D53" s="16">
        <f>SUM(D54:D55)</f>
        <v>49715401</v>
      </c>
      <c r="E53" s="39">
        <f>SUM(E54:E55)</f>
        <v>11788758</v>
      </c>
      <c r="F53" s="52">
        <f t="shared" si="0"/>
        <v>0.237124870017643</v>
      </c>
    </row>
    <row r="54" spans="1:6" ht="38.25">
      <c r="A54" s="20" t="s">
        <v>89</v>
      </c>
      <c r="B54" s="24" t="s">
        <v>90</v>
      </c>
      <c r="C54" s="19">
        <v>47155036</v>
      </c>
      <c r="D54" s="19">
        <v>47155036</v>
      </c>
      <c r="E54" s="42">
        <v>11788758</v>
      </c>
      <c r="F54" s="51">
        <f t="shared" si="0"/>
        <v>0.2499999787933573</v>
      </c>
    </row>
    <row r="55" spans="1:6" ht="12.75">
      <c r="A55" s="25" t="s">
        <v>91</v>
      </c>
      <c r="B55" s="26" t="s">
        <v>92</v>
      </c>
      <c r="C55" s="27">
        <v>2560365</v>
      </c>
      <c r="D55" s="27">
        <v>2560365</v>
      </c>
      <c r="E55" s="43"/>
      <c r="F55" s="51">
        <f t="shared" si="0"/>
        <v>0</v>
      </c>
    </row>
    <row r="56" spans="1:6" ht="13.5" thickBot="1">
      <c r="A56" s="28"/>
      <c r="B56" s="29"/>
      <c r="C56" s="30"/>
      <c r="D56" s="30"/>
      <c r="E56" s="44"/>
      <c r="F56" s="53"/>
    </row>
    <row r="57" spans="1:6" ht="16.5" thickBot="1">
      <c r="A57" s="21" t="s">
        <v>95</v>
      </c>
      <c r="B57" s="22"/>
      <c r="C57" s="23">
        <f>C8+C15+C17+C20+C26+C31+C37+C40+C46+C48+C51+C53+C29</f>
        <v>1118345096.1799998</v>
      </c>
      <c r="D57" s="23">
        <f>D8+D15+D17+D20+D26+D31+D37+D40+D46+D48+D51+D53+D29</f>
        <v>1159463550.5800002</v>
      </c>
      <c r="E57" s="45">
        <f>E8+E15+E17+E20+E26+E31+E37+E40+E46+E48+E51+E53+E29</f>
        <v>274553022.97</v>
      </c>
      <c r="F57" s="54">
        <f>E57/D57</f>
        <v>0.23679314699686763</v>
      </c>
    </row>
  </sheetData>
  <sheetProtection/>
  <mergeCells count="2">
    <mergeCell ref="A5:F5"/>
    <mergeCell ref="A6:C6"/>
  </mergeCells>
  <printOptions/>
  <pageMargins left="0.7874015748031497" right="0" top="0.1968503937007874" bottom="0" header="0.5118110236220472" footer="0.5118110236220472"/>
  <pageSetup fitToHeight="0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User</cp:lastModifiedBy>
  <cp:lastPrinted>2020-04-07T09:32:19Z</cp:lastPrinted>
  <dcterms:created xsi:type="dcterms:W3CDTF">2008-04-08T05:54:55Z</dcterms:created>
  <dcterms:modified xsi:type="dcterms:W3CDTF">2020-04-21T10:44:31Z</dcterms:modified>
  <cp:category/>
  <cp:version/>
  <cp:contentType/>
  <cp:contentStatus/>
</cp:coreProperties>
</file>